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820" yWindow="-520" windowWidth="24880" windowHeight="15700" tabRatio="500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7" roundtripDataSignature="AMtx7mjCvmym7eoctUg54xQk3uSXSrNOmw=="/>
    </ext>
  </extLst>
</workbook>
</file>

<file path=xl/calcChain.xml><?xml version="1.0" encoding="utf-8"?>
<calcChain xmlns="http://schemas.openxmlformats.org/spreadsheetml/2006/main">
  <c r="G137" i="2" l="1"/>
  <c r="M137" i="2"/>
  <c r="S137" i="2"/>
  <c r="Y137" i="2"/>
  <c r="AC137" i="2"/>
  <c r="H137" i="2"/>
  <c r="J137" i="2"/>
  <c r="P137" i="2"/>
  <c r="V137" i="2"/>
  <c r="AB137" i="2"/>
  <c r="AD137" i="2"/>
  <c r="AE137" i="2"/>
  <c r="AF137" i="2"/>
  <c r="J21" i="1"/>
  <c r="N21" i="1"/>
  <c r="G22" i="2"/>
  <c r="J22" i="2"/>
  <c r="G23" i="2"/>
  <c r="J23" i="2"/>
  <c r="G24" i="2"/>
  <c r="J24" i="2"/>
  <c r="J21" i="2"/>
  <c r="P22" i="2"/>
  <c r="P23" i="2"/>
  <c r="P24" i="2"/>
  <c r="P21" i="2"/>
  <c r="V22" i="2"/>
  <c r="V23" i="2"/>
  <c r="V24" i="2"/>
  <c r="V21" i="2"/>
  <c r="AB22" i="2"/>
  <c r="AB23" i="2"/>
  <c r="AB24" i="2"/>
  <c r="AB21" i="2"/>
  <c r="AD21" i="2"/>
  <c r="J18" i="2"/>
  <c r="J19" i="2"/>
  <c r="J20" i="2"/>
  <c r="J17" i="2"/>
  <c r="AD17" i="2"/>
  <c r="J14" i="2"/>
  <c r="J15" i="2"/>
  <c r="J16" i="2"/>
  <c r="J13" i="2"/>
  <c r="P14" i="2"/>
  <c r="P15" i="2"/>
  <c r="P16" i="2"/>
  <c r="P13" i="2"/>
  <c r="V14" i="2"/>
  <c r="V15" i="2"/>
  <c r="V16" i="2"/>
  <c r="V13" i="2"/>
  <c r="AB14" i="2"/>
  <c r="AB15" i="2"/>
  <c r="AB16" i="2"/>
  <c r="AB13" i="2"/>
  <c r="AD13" i="2"/>
  <c r="AD25" i="2"/>
  <c r="J25" i="2"/>
  <c r="J28" i="2"/>
  <c r="P25" i="2"/>
  <c r="P28" i="2"/>
  <c r="V25" i="2"/>
  <c r="V28" i="2"/>
  <c r="AB25" i="2"/>
  <c r="AB28" i="2"/>
  <c r="AD28" i="2"/>
  <c r="AD29" i="2"/>
  <c r="J32" i="2"/>
  <c r="J33" i="2"/>
  <c r="J34" i="2"/>
  <c r="J31" i="2"/>
  <c r="P32" i="2"/>
  <c r="P33" i="2"/>
  <c r="P34" i="2"/>
  <c r="P31" i="2"/>
  <c r="V32" i="2"/>
  <c r="V33" i="2"/>
  <c r="V34" i="2"/>
  <c r="V31" i="2"/>
  <c r="AB32" i="2"/>
  <c r="AB33" i="2"/>
  <c r="AB34" i="2"/>
  <c r="AB31" i="2"/>
  <c r="AD31" i="2"/>
  <c r="J36" i="2"/>
  <c r="J37" i="2"/>
  <c r="J38" i="2"/>
  <c r="J35" i="2"/>
  <c r="P36" i="2"/>
  <c r="P37" i="2"/>
  <c r="P38" i="2"/>
  <c r="P35" i="2"/>
  <c r="V36" i="2"/>
  <c r="V37" i="2"/>
  <c r="V38" i="2"/>
  <c r="V35" i="2"/>
  <c r="AB36" i="2"/>
  <c r="AB37" i="2"/>
  <c r="AB38" i="2"/>
  <c r="AB35" i="2"/>
  <c r="AD35" i="2"/>
  <c r="J40" i="2"/>
  <c r="J41" i="2"/>
  <c r="J42" i="2"/>
  <c r="J39" i="2"/>
  <c r="P40" i="2"/>
  <c r="P41" i="2"/>
  <c r="P42" i="2"/>
  <c r="P39" i="2"/>
  <c r="V40" i="2"/>
  <c r="V41" i="2"/>
  <c r="V42" i="2"/>
  <c r="V39" i="2"/>
  <c r="AB40" i="2"/>
  <c r="AB41" i="2"/>
  <c r="AB42" i="2"/>
  <c r="AB39" i="2"/>
  <c r="AD39" i="2"/>
  <c r="AD43" i="2"/>
  <c r="J46" i="2"/>
  <c r="J47" i="2"/>
  <c r="J48" i="2"/>
  <c r="J45" i="2"/>
  <c r="P46" i="2"/>
  <c r="P47" i="2"/>
  <c r="P48" i="2"/>
  <c r="P45" i="2"/>
  <c r="V46" i="2"/>
  <c r="V47" i="2"/>
  <c r="V48" i="2"/>
  <c r="V45" i="2"/>
  <c r="AB46" i="2"/>
  <c r="AB47" i="2"/>
  <c r="AB48" i="2"/>
  <c r="AB45" i="2"/>
  <c r="AD45" i="2"/>
  <c r="J50" i="2"/>
  <c r="J51" i="2"/>
  <c r="J52" i="2"/>
  <c r="J49" i="2"/>
  <c r="P50" i="2"/>
  <c r="P51" i="2"/>
  <c r="P52" i="2"/>
  <c r="P49" i="2"/>
  <c r="V50" i="2"/>
  <c r="V51" i="2"/>
  <c r="V52" i="2"/>
  <c r="V49" i="2"/>
  <c r="AB50" i="2"/>
  <c r="AB51" i="2"/>
  <c r="AB52" i="2"/>
  <c r="AB49" i="2"/>
  <c r="AD49" i="2"/>
  <c r="AD53" i="2"/>
  <c r="J72" i="2"/>
  <c r="J73" i="2"/>
  <c r="J74" i="2"/>
  <c r="J71" i="2"/>
  <c r="P72" i="2"/>
  <c r="P73" i="2"/>
  <c r="P74" i="2"/>
  <c r="P71" i="2"/>
  <c r="V72" i="2"/>
  <c r="V73" i="2"/>
  <c r="V74" i="2"/>
  <c r="V71" i="2"/>
  <c r="AB72" i="2"/>
  <c r="AB73" i="2"/>
  <c r="AB74" i="2"/>
  <c r="AB71" i="2"/>
  <c r="AD71" i="2"/>
  <c r="J68" i="2"/>
  <c r="J69" i="2"/>
  <c r="J70" i="2"/>
  <c r="J67" i="2"/>
  <c r="P68" i="2"/>
  <c r="P69" i="2"/>
  <c r="P70" i="2"/>
  <c r="P67" i="2"/>
  <c r="V68" i="2"/>
  <c r="V69" i="2"/>
  <c r="V70" i="2"/>
  <c r="V67" i="2"/>
  <c r="AB68" i="2"/>
  <c r="AB69" i="2"/>
  <c r="AB70" i="2"/>
  <c r="AB67" i="2"/>
  <c r="AD67" i="2"/>
  <c r="J64" i="2"/>
  <c r="J65" i="2"/>
  <c r="J66" i="2"/>
  <c r="J63" i="2"/>
  <c r="P64" i="2"/>
  <c r="P65" i="2"/>
  <c r="P66" i="2"/>
  <c r="P63" i="2"/>
  <c r="V64" i="2"/>
  <c r="V65" i="2"/>
  <c r="V66" i="2"/>
  <c r="V63" i="2"/>
  <c r="AB64" i="2"/>
  <c r="AB65" i="2"/>
  <c r="AB66" i="2"/>
  <c r="AB63" i="2"/>
  <c r="AD63" i="2"/>
  <c r="H60" i="2"/>
  <c r="I60" i="2"/>
  <c r="J60" i="2"/>
  <c r="J61" i="2"/>
  <c r="J62" i="2"/>
  <c r="J59" i="2"/>
  <c r="P60" i="2"/>
  <c r="P61" i="2"/>
  <c r="P62" i="2"/>
  <c r="P59" i="2"/>
  <c r="V60" i="2"/>
  <c r="V61" i="2"/>
  <c r="V62" i="2"/>
  <c r="V59" i="2"/>
  <c r="AB60" i="2"/>
  <c r="AB61" i="2"/>
  <c r="AB62" i="2"/>
  <c r="AB59" i="2"/>
  <c r="AD59" i="2"/>
  <c r="H56" i="2"/>
  <c r="I56" i="2"/>
  <c r="J56" i="2"/>
  <c r="J57" i="2"/>
  <c r="J58" i="2"/>
  <c r="J55" i="2"/>
  <c r="P56" i="2"/>
  <c r="P57" i="2"/>
  <c r="P58" i="2"/>
  <c r="P55" i="2"/>
  <c r="V56" i="2"/>
  <c r="V57" i="2"/>
  <c r="V58" i="2"/>
  <c r="V55" i="2"/>
  <c r="AB56" i="2"/>
  <c r="AB57" i="2"/>
  <c r="AB58" i="2"/>
  <c r="AB55" i="2"/>
  <c r="AD55" i="2"/>
  <c r="AD75" i="2"/>
  <c r="J78" i="2"/>
  <c r="J79" i="2"/>
  <c r="J80" i="2"/>
  <c r="J77" i="2"/>
  <c r="J81" i="2"/>
  <c r="P78" i="2"/>
  <c r="P79" i="2"/>
  <c r="P80" i="2"/>
  <c r="P77" i="2"/>
  <c r="P81" i="2"/>
  <c r="V78" i="2"/>
  <c r="V79" i="2"/>
  <c r="V80" i="2"/>
  <c r="V77" i="2"/>
  <c r="V81" i="2"/>
  <c r="AB78" i="2"/>
  <c r="AB79" i="2"/>
  <c r="AB80" i="2"/>
  <c r="AB77" i="2"/>
  <c r="AB81" i="2"/>
  <c r="AD81" i="2"/>
  <c r="J92" i="2"/>
  <c r="J93" i="2"/>
  <c r="J94" i="2"/>
  <c r="J91" i="2"/>
  <c r="J88" i="2"/>
  <c r="J89" i="2"/>
  <c r="J90" i="2"/>
  <c r="J87" i="2"/>
  <c r="J84" i="2"/>
  <c r="J85" i="2"/>
  <c r="J86" i="2"/>
  <c r="J83" i="2"/>
  <c r="J95" i="2"/>
  <c r="P92" i="2"/>
  <c r="P93" i="2"/>
  <c r="P94" i="2"/>
  <c r="P91" i="2"/>
  <c r="P88" i="2"/>
  <c r="P89" i="2"/>
  <c r="P90" i="2"/>
  <c r="P87" i="2"/>
  <c r="P84" i="2"/>
  <c r="P85" i="2"/>
  <c r="P86" i="2"/>
  <c r="P83" i="2"/>
  <c r="P95" i="2"/>
  <c r="V92" i="2"/>
  <c r="V93" i="2"/>
  <c r="V94" i="2"/>
  <c r="V91" i="2"/>
  <c r="V88" i="2"/>
  <c r="V89" i="2"/>
  <c r="V90" i="2"/>
  <c r="V87" i="2"/>
  <c r="V84" i="2"/>
  <c r="V85" i="2"/>
  <c r="V86" i="2"/>
  <c r="V83" i="2"/>
  <c r="V95" i="2"/>
  <c r="AB92" i="2"/>
  <c r="AB93" i="2"/>
  <c r="AB94" i="2"/>
  <c r="AB91" i="2"/>
  <c r="AB88" i="2"/>
  <c r="AB89" i="2"/>
  <c r="AB90" i="2"/>
  <c r="AB87" i="2"/>
  <c r="AB84" i="2"/>
  <c r="AB85" i="2"/>
  <c r="AB86" i="2"/>
  <c r="AB83" i="2"/>
  <c r="AB95" i="2"/>
  <c r="AD95" i="2"/>
  <c r="J98" i="2"/>
  <c r="J99" i="2"/>
  <c r="J100" i="2"/>
  <c r="J101" i="2"/>
  <c r="J102" i="2"/>
  <c r="J103" i="2"/>
  <c r="J104" i="2"/>
  <c r="J105" i="2"/>
  <c r="H106" i="2"/>
  <c r="I106" i="2"/>
  <c r="J106" i="2"/>
  <c r="J107" i="2"/>
  <c r="J97" i="2"/>
  <c r="J108" i="2"/>
  <c r="P98" i="2"/>
  <c r="P99" i="2"/>
  <c r="P100" i="2"/>
  <c r="P101" i="2"/>
  <c r="P102" i="2"/>
  <c r="P103" i="2"/>
  <c r="P104" i="2"/>
  <c r="P105" i="2"/>
  <c r="P106" i="2"/>
  <c r="P107" i="2"/>
  <c r="P97" i="2"/>
  <c r="P108" i="2"/>
  <c r="V98" i="2"/>
  <c r="V99" i="2"/>
  <c r="V100" i="2"/>
  <c r="V101" i="2"/>
  <c r="V102" i="2"/>
  <c r="V103" i="2"/>
  <c r="V104" i="2"/>
  <c r="V105" i="2"/>
  <c r="V106" i="2"/>
  <c r="V107" i="2"/>
  <c r="V97" i="2"/>
  <c r="V108" i="2"/>
  <c r="AB98" i="2"/>
  <c r="AB99" i="2"/>
  <c r="AB100" i="2"/>
  <c r="AB101" i="2"/>
  <c r="AB102" i="2"/>
  <c r="AB103" i="2"/>
  <c r="AB104" i="2"/>
  <c r="AB105" i="2"/>
  <c r="AB106" i="2"/>
  <c r="AB107" i="2"/>
  <c r="AB97" i="2"/>
  <c r="AB108" i="2"/>
  <c r="AD108" i="2"/>
  <c r="I110" i="2"/>
  <c r="J110" i="2"/>
  <c r="H111" i="2"/>
  <c r="I111" i="2"/>
  <c r="J111" i="2"/>
  <c r="H112" i="2"/>
  <c r="J112" i="2"/>
  <c r="H113" i="2"/>
  <c r="I113" i="2"/>
  <c r="J113" i="2"/>
  <c r="J114" i="2"/>
  <c r="P110" i="2"/>
  <c r="P111" i="2"/>
  <c r="P112" i="2"/>
  <c r="P113" i="2"/>
  <c r="P114" i="2"/>
  <c r="V110" i="2"/>
  <c r="V111" i="2"/>
  <c r="V112" i="2"/>
  <c r="V113" i="2"/>
  <c r="V114" i="2"/>
  <c r="AB110" i="2"/>
  <c r="AB111" i="2"/>
  <c r="AB112" i="2"/>
  <c r="AB113" i="2"/>
  <c r="AB114" i="2"/>
  <c r="AD114" i="2"/>
  <c r="J116" i="2"/>
  <c r="J117" i="2"/>
  <c r="J118" i="2"/>
  <c r="P116" i="2"/>
  <c r="P117" i="2"/>
  <c r="P118" i="2"/>
  <c r="V116" i="2"/>
  <c r="V117" i="2"/>
  <c r="V118" i="2"/>
  <c r="AB116" i="2"/>
  <c r="AB117" i="2"/>
  <c r="AB118" i="2"/>
  <c r="AD118" i="2"/>
  <c r="J120" i="2"/>
  <c r="J121" i="2"/>
  <c r="J122" i="2"/>
  <c r="P120" i="2"/>
  <c r="P121" i="2"/>
  <c r="P122" i="2"/>
  <c r="V120" i="2"/>
  <c r="V121" i="2"/>
  <c r="V122" i="2"/>
  <c r="AB120" i="2"/>
  <c r="AB121" i="2"/>
  <c r="AB122" i="2"/>
  <c r="AD122" i="2"/>
  <c r="J124" i="2"/>
  <c r="J125" i="2"/>
  <c r="J126" i="2"/>
  <c r="J127" i="2"/>
  <c r="P124" i="2"/>
  <c r="P125" i="2"/>
  <c r="P126" i="2"/>
  <c r="P127" i="2"/>
  <c r="V124" i="2"/>
  <c r="V125" i="2"/>
  <c r="V126" i="2"/>
  <c r="V127" i="2"/>
  <c r="AB124" i="2"/>
  <c r="AB125" i="2"/>
  <c r="AB126" i="2"/>
  <c r="AB127" i="2"/>
  <c r="AD127" i="2"/>
  <c r="H129" i="2"/>
  <c r="I129" i="2"/>
  <c r="J129" i="2"/>
  <c r="H130" i="2"/>
  <c r="I130" i="2"/>
  <c r="J130" i="2"/>
  <c r="H131" i="2"/>
  <c r="I131" i="2"/>
  <c r="J131" i="2"/>
  <c r="J132" i="2"/>
  <c r="J133" i="2"/>
  <c r="P129" i="2"/>
  <c r="P130" i="2"/>
  <c r="P131" i="2"/>
  <c r="P132" i="2"/>
  <c r="P133" i="2"/>
  <c r="V129" i="2"/>
  <c r="V130" i="2"/>
  <c r="V131" i="2"/>
  <c r="V132" i="2"/>
  <c r="V133" i="2"/>
  <c r="AB129" i="2"/>
  <c r="AB130" i="2"/>
  <c r="AB131" i="2"/>
  <c r="AB132" i="2"/>
  <c r="AB133" i="2"/>
  <c r="AD133" i="2"/>
  <c r="J150" i="2"/>
  <c r="J151" i="2"/>
  <c r="J152" i="2"/>
  <c r="J153" i="2"/>
  <c r="J154" i="2"/>
  <c r="H155" i="2"/>
  <c r="J155" i="2"/>
  <c r="J149" i="2"/>
  <c r="J144" i="2"/>
  <c r="J145" i="2"/>
  <c r="J146" i="2"/>
  <c r="J147" i="2"/>
  <c r="J148" i="2"/>
  <c r="J143" i="2"/>
  <c r="J140" i="2"/>
  <c r="J141" i="2"/>
  <c r="J142" i="2"/>
  <c r="J139" i="2"/>
  <c r="H136" i="2"/>
  <c r="I136" i="2"/>
  <c r="J136" i="2"/>
  <c r="I137" i="2"/>
  <c r="J138" i="2"/>
  <c r="J135" i="2"/>
  <c r="J156" i="2"/>
  <c r="P150" i="2"/>
  <c r="P151" i="2"/>
  <c r="P152" i="2"/>
  <c r="P153" i="2"/>
  <c r="P154" i="2"/>
  <c r="P155" i="2"/>
  <c r="P149" i="2"/>
  <c r="P144" i="2"/>
  <c r="P145" i="2"/>
  <c r="P146" i="2"/>
  <c r="P147" i="2"/>
  <c r="P148" i="2"/>
  <c r="P143" i="2"/>
  <c r="P140" i="2"/>
  <c r="P141" i="2"/>
  <c r="P142" i="2"/>
  <c r="P139" i="2"/>
  <c r="P136" i="2"/>
  <c r="P138" i="2"/>
  <c r="P135" i="2"/>
  <c r="P156" i="2"/>
  <c r="V150" i="2"/>
  <c r="V151" i="2"/>
  <c r="V152" i="2"/>
  <c r="V153" i="2"/>
  <c r="V154" i="2"/>
  <c r="V155" i="2"/>
  <c r="V149" i="2"/>
  <c r="V144" i="2"/>
  <c r="V145" i="2"/>
  <c r="V146" i="2"/>
  <c r="V147" i="2"/>
  <c r="V148" i="2"/>
  <c r="V143" i="2"/>
  <c r="V140" i="2"/>
  <c r="V141" i="2"/>
  <c r="V142" i="2"/>
  <c r="V139" i="2"/>
  <c r="V136" i="2"/>
  <c r="V138" i="2"/>
  <c r="V135" i="2"/>
  <c r="V156" i="2"/>
  <c r="AB150" i="2"/>
  <c r="AB151" i="2"/>
  <c r="AB152" i="2"/>
  <c r="AB153" i="2"/>
  <c r="AB154" i="2"/>
  <c r="AB155" i="2"/>
  <c r="AB149" i="2"/>
  <c r="AB144" i="2"/>
  <c r="AB145" i="2"/>
  <c r="AB146" i="2"/>
  <c r="AB147" i="2"/>
  <c r="AB148" i="2"/>
  <c r="AB143" i="2"/>
  <c r="AB140" i="2"/>
  <c r="AB141" i="2"/>
  <c r="AB142" i="2"/>
  <c r="AB139" i="2"/>
  <c r="AB136" i="2"/>
  <c r="AB138" i="2"/>
  <c r="AB135" i="2"/>
  <c r="AB156" i="2"/>
  <c r="AD156" i="2"/>
  <c r="AD157" i="2"/>
  <c r="AD159" i="2"/>
  <c r="J20" i="1"/>
  <c r="N20" i="1"/>
  <c r="G21" i="2"/>
  <c r="M22" i="2"/>
  <c r="M23" i="2"/>
  <c r="M24" i="2"/>
  <c r="M21" i="2"/>
  <c r="S22" i="2"/>
  <c r="S23" i="2"/>
  <c r="S24" i="2"/>
  <c r="S21" i="2"/>
  <c r="Y22" i="2"/>
  <c r="Y23" i="2"/>
  <c r="Y24" i="2"/>
  <c r="Y21" i="2"/>
  <c r="AC21" i="2"/>
  <c r="G18" i="2"/>
  <c r="G19" i="2"/>
  <c r="G20" i="2"/>
  <c r="G17" i="2"/>
  <c r="M18" i="2"/>
  <c r="M19" i="2"/>
  <c r="M20" i="2"/>
  <c r="M17" i="2"/>
  <c r="S18" i="2"/>
  <c r="S19" i="2"/>
  <c r="S20" i="2"/>
  <c r="S17" i="2"/>
  <c r="Y18" i="2"/>
  <c r="Y19" i="2"/>
  <c r="Y20" i="2"/>
  <c r="Y17" i="2"/>
  <c r="AC17" i="2"/>
  <c r="G14" i="2"/>
  <c r="G15" i="2"/>
  <c r="G16" i="2"/>
  <c r="G13" i="2"/>
  <c r="M14" i="2"/>
  <c r="M15" i="2"/>
  <c r="M16" i="2"/>
  <c r="M13" i="2"/>
  <c r="S14" i="2"/>
  <c r="S15" i="2"/>
  <c r="S16" i="2"/>
  <c r="S13" i="2"/>
  <c r="Y14" i="2"/>
  <c r="Y15" i="2"/>
  <c r="Y16" i="2"/>
  <c r="Y13" i="2"/>
  <c r="AC13" i="2"/>
  <c r="AC25" i="2"/>
  <c r="G25" i="2"/>
  <c r="G28" i="2"/>
  <c r="M25" i="2"/>
  <c r="M28" i="2"/>
  <c r="S25" i="2"/>
  <c r="S28" i="2"/>
  <c r="Y25" i="2"/>
  <c r="Y28" i="2"/>
  <c r="AC28" i="2"/>
  <c r="AC29" i="2"/>
  <c r="G32" i="2"/>
  <c r="G33" i="2"/>
  <c r="G34" i="2"/>
  <c r="G31" i="2"/>
  <c r="M32" i="2"/>
  <c r="M33" i="2"/>
  <c r="M34" i="2"/>
  <c r="M31" i="2"/>
  <c r="S32" i="2"/>
  <c r="S33" i="2"/>
  <c r="S34" i="2"/>
  <c r="S31" i="2"/>
  <c r="Y32" i="2"/>
  <c r="Y33" i="2"/>
  <c r="Y34" i="2"/>
  <c r="Y31" i="2"/>
  <c r="AC31" i="2"/>
  <c r="G36" i="2"/>
  <c r="G37" i="2"/>
  <c r="G38" i="2"/>
  <c r="G35" i="2"/>
  <c r="M36" i="2"/>
  <c r="M37" i="2"/>
  <c r="M38" i="2"/>
  <c r="M35" i="2"/>
  <c r="S36" i="2"/>
  <c r="S37" i="2"/>
  <c r="S38" i="2"/>
  <c r="S35" i="2"/>
  <c r="Y36" i="2"/>
  <c r="Y37" i="2"/>
  <c r="Y38" i="2"/>
  <c r="Y35" i="2"/>
  <c r="AC35" i="2"/>
  <c r="G40" i="2"/>
  <c r="G41" i="2"/>
  <c r="G42" i="2"/>
  <c r="G39" i="2"/>
  <c r="M40" i="2"/>
  <c r="M41" i="2"/>
  <c r="M42" i="2"/>
  <c r="M39" i="2"/>
  <c r="S40" i="2"/>
  <c r="S41" i="2"/>
  <c r="S42" i="2"/>
  <c r="S39" i="2"/>
  <c r="Y40" i="2"/>
  <c r="Y41" i="2"/>
  <c r="Y42" i="2"/>
  <c r="Y39" i="2"/>
  <c r="AC39" i="2"/>
  <c r="AC43" i="2"/>
  <c r="G46" i="2"/>
  <c r="G47" i="2"/>
  <c r="G48" i="2"/>
  <c r="G45" i="2"/>
  <c r="M46" i="2"/>
  <c r="M47" i="2"/>
  <c r="M48" i="2"/>
  <c r="M45" i="2"/>
  <c r="S46" i="2"/>
  <c r="S47" i="2"/>
  <c r="S48" i="2"/>
  <c r="S45" i="2"/>
  <c r="Y46" i="2"/>
  <c r="Y47" i="2"/>
  <c r="Y48" i="2"/>
  <c r="Y45" i="2"/>
  <c r="AC45" i="2"/>
  <c r="G50" i="2"/>
  <c r="G51" i="2"/>
  <c r="G52" i="2"/>
  <c r="G49" i="2"/>
  <c r="M50" i="2"/>
  <c r="M51" i="2"/>
  <c r="M52" i="2"/>
  <c r="M49" i="2"/>
  <c r="S50" i="2"/>
  <c r="S51" i="2"/>
  <c r="S52" i="2"/>
  <c r="S49" i="2"/>
  <c r="Y50" i="2"/>
  <c r="Y51" i="2"/>
  <c r="Y52" i="2"/>
  <c r="Y49" i="2"/>
  <c r="AC49" i="2"/>
  <c r="AC53" i="2"/>
  <c r="G72" i="2"/>
  <c r="G73" i="2"/>
  <c r="G74" i="2"/>
  <c r="G71" i="2"/>
  <c r="M72" i="2"/>
  <c r="M73" i="2"/>
  <c r="M74" i="2"/>
  <c r="M71" i="2"/>
  <c r="S72" i="2"/>
  <c r="S73" i="2"/>
  <c r="S74" i="2"/>
  <c r="S71" i="2"/>
  <c r="Y72" i="2"/>
  <c r="Y73" i="2"/>
  <c r="Y74" i="2"/>
  <c r="Y71" i="2"/>
  <c r="AC71" i="2"/>
  <c r="G68" i="2"/>
  <c r="G69" i="2"/>
  <c r="G70" i="2"/>
  <c r="G67" i="2"/>
  <c r="M68" i="2"/>
  <c r="M69" i="2"/>
  <c r="M70" i="2"/>
  <c r="M67" i="2"/>
  <c r="S68" i="2"/>
  <c r="S69" i="2"/>
  <c r="S70" i="2"/>
  <c r="S67" i="2"/>
  <c r="Y68" i="2"/>
  <c r="Y69" i="2"/>
  <c r="Y70" i="2"/>
  <c r="Y67" i="2"/>
  <c r="AC67" i="2"/>
  <c r="G64" i="2"/>
  <c r="G65" i="2"/>
  <c r="G66" i="2"/>
  <c r="G63" i="2"/>
  <c r="M64" i="2"/>
  <c r="M65" i="2"/>
  <c r="M66" i="2"/>
  <c r="M63" i="2"/>
  <c r="S64" i="2"/>
  <c r="S65" i="2"/>
  <c r="S66" i="2"/>
  <c r="S63" i="2"/>
  <c r="Y64" i="2"/>
  <c r="Y65" i="2"/>
  <c r="Y66" i="2"/>
  <c r="Y63" i="2"/>
  <c r="AC63" i="2"/>
  <c r="G60" i="2"/>
  <c r="G61" i="2"/>
  <c r="G62" i="2"/>
  <c r="G59" i="2"/>
  <c r="M60" i="2"/>
  <c r="M61" i="2"/>
  <c r="M62" i="2"/>
  <c r="M59" i="2"/>
  <c r="S60" i="2"/>
  <c r="S61" i="2"/>
  <c r="S62" i="2"/>
  <c r="S59" i="2"/>
  <c r="Y60" i="2"/>
  <c r="Y61" i="2"/>
  <c r="Y62" i="2"/>
  <c r="Y59" i="2"/>
  <c r="AC59" i="2"/>
  <c r="G56" i="2"/>
  <c r="G57" i="2"/>
  <c r="G58" i="2"/>
  <c r="G55" i="2"/>
  <c r="M56" i="2"/>
  <c r="M57" i="2"/>
  <c r="M58" i="2"/>
  <c r="M55" i="2"/>
  <c r="S56" i="2"/>
  <c r="S57" i="2"/>
  <c r="S58" i="2"/>
  <c r="S55" i="2"/>
  <c r="Y56" i="2"/>
  <c r="Y57" i="2"/>
  <c r="Y58" i="2"/>
  <c r="Y55" i="2"/>
  <c r="AC55" i="2"/>
  <c r="AC75" i="2"/>
  <c r="G78" i="2"/>
  <c r="G79" i="2"/>
  <c r="G80" i="2"/>
  <c r="G77" i="2"/>
  <c r="G81" i="2"/>
  <c r="M78" i="2"/>
  <c r="M79" i="2"/>
  <c r="M80" i="2"/>
  <c r="M77" i="2"/>
  <c r="M81" i="2"/>
  <c r="S78" i="2"/>
  <c r="S79" i="2"/>
  <c r="S80" i="2"/>
  <c r="S77" i="2"/>
  <c r="S81" i="2"/>
  <c r="Y78" i="2"/>
  <c r="Y79" i="2"/>
  <c r="Y80" i="2"/>
  <c r="Y77" i="2"/>
  <c r="Y81" i="2"/>
  <c r="AC81" i="2"/>
  <c r="G92" i="2"/>
  <c r="G93" i="2"/>
  <c r="G94" i="2"/>
  <c r="G91" i="2"/>
  <c r="G88" i="2"/>
  <c r="G89" i="2"/>
  <c r="G90" i="2"/>
  <c r="G87" i="2"/>
  <c r="G84" i="2"/>
  <c r="G85" i="2"/>
  <c r="G86" i="2"/>
  <c r="G83" i="2"/>
  <c r="G95" i="2"/>
  <c r="M92" i="2"/>
  <c r="M93" i="2"/>
  <c r="M94" i="2"/>
  <c r="M91" i="2"/>
  <c r="M88" i="2"/>
  <c r="M89" i="2"/>
  <c r="M90" i="2"/>
  <c r="M87" i="2"/>
  <c r="M84" i="2"/>
  <c r="M85" i="2"/>
  <c r="M86" i="2"/>
  <c r="M83" i="2"/>
  <c r="M95" i="2"/>
  <c r="S92" i="2"/>
  <c r="S93" i="2"/>
  <c r="S94" i="2"/>
  <c r="S91" i="2"/>
  <c r="S88" i="2"/>
  <c r="S89" i="2"/>
  <c r="S90" i="2"/>
  <c r="S87" i="2"/>
  <c r="S84" i="2"/>
  <c r="S85" i="2"/>
  <c r="S86" i="2"/>
  <c r="S83" i="2"/>
  <c r="S95" i="2"/>
  <c r="Y92" i="2"/>
  <c r="Y93" i="2"/>
  <c r="Y94" i="2"/>
  <c r="Y91" i="2"/>
  <c r="Y88" i="2"/>
  <c r="Y89" i="2"/>
  <c r="Y90" i="2"/>
  <c r="Y87" i="2"/>
  <c r="Y84" i="2"/>
  <c r="Y85" i="2"/>
  <c r="Y86" i="2"/>
  <c r="Y83" i="2"/>
  <c r="Y95" i="2"/>
  <c r="AC95" i="2"/>
  <c r="G98" i="2"/>
  <c r="G99" i="2"/>
  <c r="G100" i="2"/>
  <c r="G101" i="2"/>
  <c r="G102" i="2"/>
  <c r="G103" i="2"/>
  <c r="G104" i="2"/>
  <c r="G105" i="2"/>
  <c r="G106" i="2"/>
  <c r="G107" i="2"/>
  <c r="G97" i="2"/>
  <c r="G108" i="2"/>
  <c r="M98" i="2"/>
  <c r="M99" i="2"/>
  <c r="M100" i="2"/>
  <c r="M101" i="2"/>
  <c r="M102" i="2"/>
  <c r="M103" i="2"/>
  <c r="M104" i="2"/>
  <c r="M105" i="2"/>
  <c r="M106" i="2"/>
  <c r="M107" i="2"/>
  <c r="M97" i="2"/>
  <c r="M108" i="2"/>
  <c r="S98" i="2"/>
  <c r="S99" i="2"/>
  <c r="S100" i="2"/>
  <c r="S101" i="2"/>
  <c r="S102" i="2"/>
  <c r="S103" i="2"/>
  <c r="S104" i="2"/>
  <c r="S105" i="2"/>
  <c r="S106" i="2"/>
  <c r="S107" i="2"/>
  <c r="S97" i="2"/>
  <c r="S108" i="2"/>
  <c r="Y98" i="2"/>
  <c r="Y99" i="2"/>
  <c r="Y100" i="2"/>
  <c r="Y101" i="2"/>
  <c r="Y102" i="2"/>
  <c r="Y103" i="2"/>
  <c r="Y104" i="2"/>
  <c r="Y105" i="2"/>
  <c r="Y106" i="2"/>
  <c r="Y107" i="2"/>
  <c r="Y97" i="2"/>
  <c r="Y108" i="2"/>
  <c r="AC108" i="2"/>
  <c r="G111" i="2"/>
  <c r="G112" i="2"/>
  <c r="G113" i="2"/>
  <c r="G114" i="2"/>
  <c r="M110" i="2"/>
  <c r="M111" i="2"/>
  <c r="M112" i="2"/>
  <c r="M113" i="2"/>
  <c r="M114" i="2"/>
  <c r="S110" i="2"/>
  <c r="S111" i="2"/>
  <c r="S112" i="2"/>
  <c r="S113" i="2"/>
  <c r="S114" i="2"/>
  <c r="Y110" i="2"/>
  <c r="Y111" i="2"/>
  <c r="Y112" i="2"/>
  <c r="Y113" i="2"/>
  <c r="Y114" i="2"/>
  <c r="AC114" i="2"/>
  <c r="G116" i="2"/>
  <c r="G117" i="2"/>
  <c r="G118" i="2"/>
  <c r="M116" i="2"/>
  <c r="M117" i="2"/>
  <c r="M118" i="2"/>
  <c r="S116" i="2"/>
  <c r="S117" i="2"/>
  <c r="S118" i="2"/>
  <c r="Y116" i="2"/>
  <c r="Y117" i="2"/>
  <c r="Y118" i="2"/>
  <c r="AC118" i="2"/>
  <c r="G120" i="2"/>
  <c r="G121" i="2"/>
  <c r="G122" i="2"/>
  <c r="M120" i="2"/>
  <c r="M121" i="2"/>
  <c r="M122" i="2"/>
  <c r="S120" i="2"/>
  <c r="S121" i="2"/>
  <c r="S122" i="2"/>
  <c r="Y120" i="2"/>
  <c r="Y121" i="2"/>
  <c r="Y122" i="2"/>
  <c r="AC122" i="2"/>
  <c r="G124" i="2"/>
  <c r="G125" i="2"/>
  <c r="G126" i="2"/>
  <c r="G127" i="2"/>
  <c r="M124" i="2"/>
  <c r="M125" i="2"/>
  <c r="M126" i="2"/>
  <c r="M127" i="2"/>
  <c r="S124" i="2"/>
  <c r="S125" i="2"/>
  <c r="S126" i="2"/>
  <c r="S127" i="2"/>
  <c r="Y124" i="2"/>
  <c r="Y125" i="2"/>
  <c r="Y126" i="2"/>
  <c r="Y127" i="2"/>
  <c r="AC127" i="2"/>
  <c r="G129" i="2"/>
  <c r="G130" i="2"/>
  <c r="G131" i="2"/>
  <c r="G132" i="2"/>
  <c r="G133" i="2"/>
  <c r="M129" i="2"/>
  <c r="M130" i="2"/>
  <c r="M131" i="2"/>
  <c r="M132" i="2"/>
  <c r="M133" i="2"/>
  <c r="S129" i="2"/>
  <c r="S130" i="2"/>
  <c r="S131" i="2"/>
  <c r="S132" i="2"/>
  <c r="S133" i="2"/>
  <c r="Y129" i="2"/>
  <c r="Y130" i="2"/>
  <c r="Y131" i="2"/>
  <c r="Y132" i="2"/>
  <c r="Y133" i="2"/>
  <c r="AC133" i="2"/>
  <c r="G150" i="2"/>
  <c r="G151" i="2"/>
  <c r="G152" i="2"/>
  <c r="G153" i="2"/>
  <c r="G154" i="2"/>
  <c r="G155" i="2"/>
  <c r="G149" i="2"/>
  <c r="G144" i="2"/>
  <c r="G145" i="2"/>
  <c r="G146" i="2"/>
  <c r="G147" i="2"/>
  <c r="G148" i="2"/>
  <c r="G143" i="2"/>
  <c r="G140" i="2"/>
  <c r="G141" i="2"/>
  <c r="G142" i="2"/>
  <c r="G139" i="2"/>
  <c r="G136" i="2"/>
  <c r="G138" i="2"/>
  <c r="G135" i="2"/>
  <c r="G156" i="2"/>
  <c r="M150" i="2"/>
  <c r="M151" i="2"/>
  <c r="M152" i="2"/>
  <c r="M153" i="2"/>
  <c r="M154" i="2"/>
  <c r="M155" i="2"/>
  <c r="M149" i="2"/>
  <c r="M144" i="2"/>
  <c r="M145" i="2"/>
  <c r="M146" i="2"/>
  <c r="M147" i="2"/>
  <c r="M148" i="2"/>
  <c r="M143" i="2"/>
  <c r="M140" i="2"/>
  <c r="M141" i="2"/>
  <c r="M142" i="2"/>
  <c r="M139" i="2"/>
  <c r="M136" i="2"/>
  <c r="M138" i="2"/>
  <c r="M135" i="2"/>
  <c r="M156" i="2"/>
  <c r="S150" i="2"/>
  <c r="S151" i="2"/>
  <c r="S152" i="2"/>
  <c r="S153" i="2"/>
  <c r="S154" i="2"/>
  <c r="S155" i="2"/>
  <c r="S149" i="2"/>
  <c r="S144" i="2"/>
  <c r="S145" i="2"/>
  <c r="S146" i="2"/>
  <c r="S147" i="2"/>
  <c r="S148" i="2"/>
  <c r="S143" i="2"/>
  <c r="S140" i="2"/>
  <c r="S141" i="2"/>
  <c r="S142" i="2"/>
  <c r="S139" i="2"/>
  <c r="S136" i="2"/>
  <c r="S138" i="2"/>
  <c r="S135" i="2"/>
  <c r="S156" i="2"/>
  <c r="Y150" i="2"/>
  <c r="Y151" i="2"/>
  <c r="Y152" i="2"/>
  <c r="Y153" i="2"/>
  <c r="Y154" i="2"/>
  <c r="Y155" i="2"/>
  <c r="Y149" i="2"/>
  <c r="Y144" i="2"/>
  <c r="Y145" i="2"/>
  <c r="Y146" i="2"/>
  <c r="Y147" i="2"/>
  <c r="Y148" i="2"/>
  <c r="Y143" i="2"/>
  <c r="Y140" i="2"/>
  <c r="Y141" i="2"/>
  <c r="Y142" i="2"/>
  <c r="Y139" i="2"/>
  <c r="Y136" i="2"/>
  <c r="Y138" i="2"/>
  <c r="Y135" i="2"/>
  <c r="Y156" i="2"/>
  <c r="AC156" i="2"/>
  <c r="AC157" i="2"/>
  <c r="AC159" i="2"/>
  <c r="J27" i="2"/>
  <c r="J29" i="2"/>
  <c r="J43" i="2"/>
  <c r="J53" i="2"/>
  <c r="J75" i="2"/>
  <c r="J157" i="2"/>
  <c r="J159" i="2"/>
  <c r="G27" i="2"/>
  <c r="G29" i="2"/>
  <c r="G43" i="2"/>
  <c r="G53" i="2"/>
  <c r="G75" i="2"/>
  <c r="G157" i="2"/>
  <c r="G159" i="2"/>
  <c r="AE157" i="2"/>
  <c r="AF157" i="2"/>
  <c r="AB27" i="2"/>
  <c r="AB29" i="2"/>
  <c r="AB43" i="2"/>
  <c r="AB53" i="2"/>
  <c r="AB75" i="2"/>
  <c r="AB157" i="2"/>
  <c r="Y27" i="2"/>
  <c r="Y29" i="2"/>
  <c r="Y43" i="2"/>
  <c r="Y53" i="2"/>
  <c r="Y75" i="2"/>
  <c r="Y157" i="2"/>
  <c r="V27" i="2"/>
  <c r="V29" i="2"/>
  <c r="V43" i="2"/>
  <c r="V53" i="2"/>
  <c r="V75" i="2"/>
  <c r="V157" i="2"/>
  <c r="S27" i="2"/>
  <c r="S29" i="2"/>
  <c r="S43" i="2"/>
  <c r="S53" i="2"/>
  <c r="S75" i="2"/>
  <c r="S157" i="2"/>
  <c r="P27" i="2"/>
  <c r="P29" i="2"/>
  <c r="P43" i="2"/>
  <c r="P53" i="2"/>
  <c r="P75" i="2"/>
  <c r="P157" i="2"/>
  <c r="M27" i="2"/>
  <c r="M29" i="2"/>
  <c r="M43" i="2"/>
  <c r="M53" i="2"/>
  <c r="M75" i="2"/>
  <c r="M157" i="2"/>
  <c r="AE156" i="2"/>
  <c r="AF156" i="2"/>
  <c r="AA149" i="2"/>
  <c r="AA143" i="2"/>
  <c r="AA139" i="2"/>
  <c r="AA135" i="2"/>
  <c r="AA156" i="2"/>
  <c r="Z149" i="2"/>
  <c r="Z143" i="2"/>
  <c r="Z139" i="2"/>
  <c r="Z135" i="2"/>
  <c r="Z156" i="2"/>
  <c r="X149" i="2"/>
  <c r="X143" i="2"/>
  <c r="X139" i="2"/>
  <c r="X135" i="2"/>
  <c r="X156" i="2"/>
  <c r="W149" i="2"/>
  <c r="W143" i="2"/>
  <c r="W139" i="2"/>
  <c r="W135" i="2"/>
  <c r="W156" i="2"/>
  <c r="U149" i="2"/>
  <c r="U143" i="2"/>
  <c r="U139" i="2"/>
  <c r="U135" i="2"/>
  <c r="U156" i="2"/>
  <c r="T149" i="2"/>
  <c r="T143" i="2"/>
  <c r="T139" i="2"/>
  <c r="T135" i="2"/>
  <c r="T156" i="2"/>
  <c r="R149" i="2"/>
  <c r="R143" i="2"/>
  <c r="R139" i="2"/>
  <c r="R135" i="2"/>
  <c r="R156" i="2"/>
  <c r="Q149" i="2"/>
  <c r="Q143" i="2"/>
  <c r="Q139" i="2"/>
  <c r="Q135" i="2"/>
  <c r="Q156" i="2"/>
  <c r="O149" i="2"/>
  <c r="O143" i="2"/>
  <c r="O139" i="2"/>
  <c r="O135" i="2"/>
  <c r="O156" i="2"/>
  <c r="N149" i="2"/>
  <c r="N143" i="2"/>
  <c r="N139" i="2"/>
  <c r="N135" i="2"/>
  <c r="N156" i="2"/>
  <c r="L149" i="2"/>
  <c r="L143" i="2"/>
  <c r="L139" i="2"/>
  <c r="L135" i="2"/>
  <c r="L156" i="2"/>
  <c r="K149" i="2"/>
  <c r="K143" i="2"/>
  <c r="K139" i="2"/>
  <c r="K135" i="2"/>
  <c r="K156" i="2"/>
  <c r="I149" i="2"/>
  <c r="I143" i="2"/>
  <c r="I139" i="2"/>
  <c r="I135" i="2"/>
  <c r="I156" i="2"/>
  <c r="H149" i="2"/>
  <c r="H143" i="2"/>
  <c r="H139" i="2"/>
  <c r="H135" i="2"/>
  <c r="H156" i="2"/>
  <c r="F149" i="2"/>
  <c r="F143" i="2"/>
  <c r="F139" i="2"/>
  <c r="F135" i="2"/>
  <c r="F156" i="2"/>
  <c r="E149" i="2"/>
  <c r="E143" i="2"/>
  <c r="E139" i="2"/>
  <c r="E135" i="2"/>
  <c r="E156" i="2"/>
  <c r="AC155" i="2"/>
  <c r="AD155" i="2"/>
  <c r="AE155" i="2"/>
  <c r="AF155" i="2"/>
  <c r="AC154" i="2"/>
  <c r="AD154" i="2"/>
  <c r="AE154" i="2"/>
  <c r="AF154" i="2"/>
  <c r="AC153" i="2"/>
  <c r="AD153" i="2"/>
  <c r="AE153" i="2"/>
  <c r="AC152" i="2"/>
  <c r="AD152" i="2"/>
  <c r="AE152" i="2"/>
  <c r="AF152" i="2"/>
  <c r="AC151" i="2"/>
  <c r="AD151" i="2"/>
  <c r="AE151" i="2"/>
  <c r="AF151" i="2"/>
  <c r="AC150" i="2"/>
  <c r="AD150" i="2"/>
  <c r="AE150" i="2"/>
  <c r="AF150" i="2"/>
  <c r="AC149" i="2"/>
  <c r="AD149" i="2"/>
  <c r="AE149" i="2"/>
  <c r="AF149" i="2"/>
  <c r="AC148" i="2"/>
  <c r="AD148" i="2"/>
  <c r="AE148" i="2"/>
  <c r="AF148" i="2"/>
  <c r="AC147" i="2"/>
  <c r="AD147" i="2"/>
  <c r="AE147" i="2"/>
  <c r="AF147" i="2"/>
  <c r="AC146" i="2"/>
  <c r="AD146" i="2"/>
  <c r="AE146" i="2"/>
  <c r="AF146" i="2"/>
  <c r="AC145" i="2"/>
  <c r="AD145" i="2"/>
  <c r="AE145" i="2"/>
  <c r="AF145" i="2"/>
  <c r="AC144" i="2"/>
  <c r="AD144" i="2"/>
  <c r="AE144" i="2"/>
  <c r="AF144" i="2"/>
  <c r="AC143" i="2"/>
  <c r="AD143" i="2"/>
  <c r="AE143" i="2"/>
  <c r="AF143" i="2"/>
  <c r="AC142" i="2"/>
  <c r="AD142" i="2"/>
  <c r="AE142" i="2"/>
  <c r="AF142" i="2"/>
  <c r="AC141" i="2"/>
  <c r="AD141" i="2"/>
  <c r="AE141" i="2"/>
  <c r="AF141" i="2"/>
  <c r="AC140" i="2"/>
  <c r="AD140" i="2"/>
  <c r="AE140" i="2"/>
  <c r="AF140" i="2"/>
  <c r="AC139" i="2"/>
  <c r="AD139" i="2"/>
  <c r="AE139" i="2"/>
  <c r="AF139" i="2"/>
  <c r="AC138" i="2"/>
  <c r="AD138" i="2"/>
  <c r="AE138" i="2"/>
  <c r="AF138" i="2"/>
  <c r="AC136" i="2"/>
  <c r="AD136" i="2"/>
  <c r="AE136" i="2"/>
  <c r="AF136" i="2"/>
  <c r="AC135" i="2"/>
  <c r="AD135" i="2"/>
  <c r="AE135" i="2"/>
  <c r="AF135" i="2"/>
  <c r="AE133" i="2"/>
  <c r="AF133" i="2"/>
  <c r="AA133" i="2"/>
  <c r="Z133" i="2"/>
  <c r="X133" i="2"/>
  <c r="W133" i="2"/>
  <c r="U133" i="2"/>
  <c r="T133" i="2"/>
  <c r="R133" i="2"/>
  <c r="Q133" i="2"/>
  <c r="O133" i="2"/>
  <c r="N133" i="2"/>
  <c r="L133" i="2"/>
  <c r="K133" i="2"/>
  <c r="I133" i="2"/>
  <c r="H133" i="2"/>
  <c r="F133" i="2"/>
  <c r="E133" i="2"/>
  <c r="AC132" i="2"/>
  <c r="AD132" i="2"/>
  <c r="AE132" i="2"/>
  <c r="AF132" i="2"/>
  <c r="AC131" i="2"/>
  <c r="AD131" i="2"/>
  <c r="AE131" i="2"/>
  <c r="AF131" i="2"/>
  <c r="AC130" i="2"/>
  <c r="AD130" i="2"/>
  <c r="AE130" i="2"/>
  <c r="AF130" i="2"/>
  <c r="AC129" i="2"/>
  <c r="AD129" i="2"/>
  <c r="AE129" i="2"/>
  <c r="AF129" i="2"/>
  <c r="AE127" i="2"/>
  <c r="AF127" i="2"/>
  <c r="AA127" i="2"/>
  <c r="Z127" i="2"/>
  <c r="X127" i="2"/>
  <c r="W127" i="2"/>
  <c r="U127" i="2"/>
  <c r="T127" i="2"/>
  <c r="R127" i="2"/>
  <c r="Q127" i="2"/>
  <c r="O127" i="2"/>
  <c r="N127" i="2"/>
  <c r="L127" i="2"/>
  <c r="K127" i="2"/>
  <c r="I127" i="2"/>
  <c r="H127" i="2"/>
  <c r="F127" i="2"/>
  <c r="E127" i="2"/>
  <c r="AC126" i="2"/>
  <c r="AD126" i="2"/>
  <c r="AE126" i="2"/>
  <c r="AF126" i="2"/>
  <c r="AC125" i="2"/>
  <c r="AD125" i="2"/>
  <c r="AE125" i="2"/>
  <c r="AF125" i="2"/>
  <c r="AC124" i="2"/>
  <c r="AD124" i="2"/>
  <c r="AE124" i="2"/>
  <c r="AF124" i="2"/>
  <c r="AE122" i="2"/>
  <c r="AF122" i="2"/>
  <c r="AA122" i="2"/>
  <c r="Z122" i="2"/>
  <c r="X122" i="2"/>
  <c r="W122" i="2"/>
  <c r="U122" i="2"/>
  <c r="T122" i="2"/>
  <c r="R122" i="2"/>
  <c r="Q122" i="2"/>
  <c r="O122" i="2"/>
  <c r="N122" i="2"/>
  <c r="L122" i="2"/>
  <c r="K122" i="2"/>
  <c r="I122" i="2"/>
  <c r="H122" i="2"/>
  <c r="F122" i="2"/>
  <c r="E122" i="2"/>
  <c r="AC121" i="2"/>
  <c r="AD121" i="2"/>
  <c r="AE121" i="2"/>
  <c r="AF121" i="2"/>
  <c r="AC120" i="2"/>
  <c r="AD120" i="2"/>
  <c r="AE120" i="2"/>
  <c r="AF120" i="2"/>
  <c r="AE118" i="2"/>
  <c r="AF118" i="2"/>
  <c r="AA118" i="2"/>
  <c r="Z118" i="2"/>
  <c r="X118" i="2"/>
  <c r="W118" i="2"/>
  <c r="U118" i="2"/>
  <c r="T118" i="2"/>
  <c r="R118" i="2"/>
  <c r="Q118" i="2"/>
  <c r="O118" i="2"/>
  <c r="N118" i="2"/>
  <c r="L118" i="2"/>
  <c r="K118" i="2"/>
  <c r="I118" i="2"/>
  <c r="H118" i="2"/>
  <c r="F118" i="2"/>
  <c r="E118" i="2"/>
  <c r="AC117" i="2"/>
  <c r="AD117" i="2"/>
  <c r="AE117" i="2"/>
  <c r="AF117" i="2"/>
  <c r="AC116" i="2"/>
  <c r="AD116" i="2"/>
  <c r="AE116" i="2"/>
  <c r="AF116" i="2"/>
  <c r="AE114" i="2"/>
  <c r="AF114" i="2"/>
  <c r="AA114" i="2"/>
  <c r="Z114" i="2"/>
  <c r="X114" i="2"/>
  <c r="W114" i="2"/>
  <c r="U114" i="2"/>
  <c r="T114" i="2"/>
  <c r="R114" i="2"/>
  <c r="Q114" i="2"/>
  <c r="O114" i="2"/>
  <c r="N114" i="2"/>
  <c r="L114" i="2"/>
  <c r="K114" i="2"/>
  <c r="I114" i="2"/>
  <c r="H114" i="2"/>
  <c r="F114" i="2"/>
  <c r="E114" i="2"/>
  <c r="AC113" i="2"/>
  <c r="AD113" i="2"/>
  <c r="AE113" i="2"/>
  <c r="AF113" i="2"/>
  <c r="AC112" i="2"/>
  <c r="AD112" i="2"/>
  <c r="AE112" i="2"/>
  <c r="AF112" i="2"/>
  <c r="AC111" i="2"/>
  <c r="AD111" i="2"/>
  <c r="AE111" i="2"/>
  <c r="AF111" i="2"/>
  <c r="AC110" i="2"/>
  <c r="AD110" i="2"/>
  <c r="AE110" i="2"/>
  <c r="AF110" i="2"/>
  <c r="AE108" i="2"/>
  <c r="AF108" i="2"/>
  <c r="AA97" i="2"/>
  <c r="AA108" i="2"/>
  <c r="Z97" i="2"/>
  <c r="Z108" i="2"/>
  <c r="X97" i="2"/>
  <c r="X108" i="2"/>
  <c r="W97" i="2"/>
  <c r="W108" i="2"/>
  <c r="U97" i="2"/>
  <c r="U108" i="2"/>
  <c r="T97" i="2"/>
  <c r="T108" i="2"/>
  <c r="R97" i="2"/>
  <c r="R108" i="2"/>
  <c r="Q97" i="2"/>
  <c r="Q108" i="2"/>
  <c r="O97" i="2"/>
  <c r="O108" i="2"/>
  <c r="N97" i="2"/>
  <c r="N108" i="2"/>
  <c r="L97" i="2"/>
  <c r="L108" i="2"/>
  <c r="K97" i="2"/>
  <c r="K108" i="2"/>
  <c r="I97" i="2"/>
  <c r="I108" i="2"/>
  <c r="H97" i="2"/>
  <c r="H108" i="2"/>
  <c r="F97" i="2"/>
  <c r="F108" i="2"/>
  <c r="E97" i="2"/>
  <c r="E108" i="2"/>
  <c r="AC107" i="2"/>
  <c r="AD107" i="2"/>
  <c r="AE107" i="2"/>
  <c r="AF107" i="2"/>
  <c r="AC106" i="2"/>
  <c r="AD106" i="2"/>
  <c r="AE106" i="2"/>
  <c r="AF106" i="2"/>
  <c r="AC105" i="2"/>
  <c r="AD105" i="2"/>
  <c r="AE105" i="2"/>
  <c r="AF105" i="2"/>
  <c r="AC104" i="2"/>
  <c r="AD104" i="2"/>
  <c r="AE104" i="2"/>
  <c r="AF104" i="2"/>
  <c r="AC103" i="2"/>
  <c r="AD103" i="2"/>
  <c r="AE103" i="2"/>
  <c r="AF103" i="2"/>
  <c r="AC102" i="2"/>
  <c r="AD102" i="2"/>
  <c r="AE102" i="2"/>
  <c r="AF102" i="2"/>
  <c r="AC101" i="2"/>
  <c r="AD101" i="2"/>
  <c r="AE101" i="2"/>
  <c r="AF101" i="2"/>
  <c r="AC100" i="2"/>
  <c r="AD100" i="2"/>
  <c r="AE100" i="2"/>
  <c r="AF100" i="2"/>
  <c r="AC99" i="2"/>
  <c r="AD99" i="2"/>
  <c r="AE99" i="2"/>
  <c r="AF99" i="2"/>
  <c r="AC98" i="2"/>
  <c r="AD98" i="2"/>
  <c r="AE98" i="2"/>
  <c r="AF98" i="2"/>
  <c r="AC97" i="2"/>
  <c r="AD97" i="2"/>
  <c r="AE97" i="2"/>
  <c r="AF97" i="2"/>
  <c r="AE95" i="2"/>
  <c r="AF95" i="2"/>
  <c r="AA91" i="2"/>
  <c r="AA87" i="2"/>
  <c r="AA83" i="2"/>
  <c r="AA95" i="2"/>
  <c r="Z91" i="2"/>
  <c r="Z87" i="2"/>
  <c r="Z83" i="2"/>
  <c r="Z95" i="2"/>
  <c r="X91" i="2"/>
  <c r="X87" i="2"/>
  <c r="X83" i="2"/>
  <c r="X95" i="2"/>
  <c r="W91" i="2"/>
  <c r="W87" i="2"/>
  <c r="W83" i="2"/>
  <c r="W95" i="2"/>
  <c r="U91" i="2"/>
  <c r="U87" i="2"/>
  <c r="U83" i="2"/>
  <c r="U95" i="2"/>
  <c r="T91" i="2"/>
  <c r="T87" i="2"/>
  <c r="T83" i="2"/>
  <c r="T95" i="2"/>
  <c r="R91" i="2"/>
  <c r="R87" i="2"/>
  <c r="R83" i="2"/>
  <c r="R95" i="2"/>
  <c r="Q91" i="2"/>
  <c r="Q87" i="2"/>
  <c r="Q83" i="2"/>
  <c r="Q95" i="2"/>
  <c r="O91" i="2"/>
  <c r="O87" i="2"/>
  <c r="O83" i="2"/>
  <c r="O95" i="2"/>
  <c r="N91" i="2"/>
  <c r="N87" i="2"/>
  <c r="N83" i="2"/>
  <c r="N95" i="2"/>
  <c r="L91" i="2"/>
  <c r="L87" i="2"/>
  <c r="L83" i="2"/>
  <c r="L95" i="2"/>
  <c r="K91" i="2"/>
  <c r="K87" i="2"/>
  <c r="K83" i="2"/>
  <c r="K95" i="2"/>
  <c r="I91" i="2"/>
  <c r="I87" i="2"/>
  <c r="I83" i="2"/>
  <c r="I95" i="2"/>
  <c r="H91" i="2"/>
  <c r="H87" i="2"/>
  <c r="H83" i="2"/>
  <c r="H95" i="2"/>
  <c r="F91" i="2"/>
  <c r="F87" i="2"/>
  <c r="F83" i="2"/>
  <c r="F95" i="2"/>
  <c r="E91" i="2"/>
  <c r="E87" i="2"/>
  <c r="E83" i="2"/>
  <c r="E95" i="2"/>
  <c r="AC94" i="2"/>
  <c r="AD94" i="2"/>
  <c r="AE94" i="2"/>
  <c r="AF94" i="2"/>
  <c r="AC93" i="2"/>
  <c r="AD93" i="2"/>
  <c r="AE93" i="2"/>
  <c r="AF93" i="2"/>
  <c r="AC92" i="2"/>
  <c r="AD92" i="2"/>
  <c r="AE92" i="2"/>
  <c r="AF92" i="2"/>
  <c r="AC91" i="2"/>
  <c r="AD91" i="2"/>
  <c r="AE91" i="2"/>
  <c r="AF91" i="2"/>
  <c r="AC90" i="2"/>
  <c r="AD90" i="2"/>
  <c r="AE90" i="2"/>
  <c r="AF90" i="2"/>
  <c r="AC89" i="2"/>
  <c r="AD89" i="2"/>
  <c r="AE89" i="2"/>
  <c r="AF89" i="2"/>
  <c r="AC88" i="2"/>
  <c r="AD88" i="2"/>
  <c r="AE88" i="2"/>
  <c r="AF88" i="2"/>
  <c r="AC87" i="2"/>
  <c r="AD87" i="2"/>
  <c r="AE87" i="2"/>
  <c r="AF87" i="2"/>
  <c r="AC86" i="2"/>
  <c r="AD86" i="2"/>
  <c r="AE86" i="2"/>
  <c r="AF86" i="2"/>
  <c r="AC85" i="2"/>
  <c r="AD85" i="2"/>
  <c r="AE85" i="2"/>
  <c r="AF85" i="2"/>
  <c r="AC84" i="2"/>
  <c r="AD84" i="2"/>
  <c r="AE84" i="2"/>
  <c r="AF84" i="2"/>
  <c r="AC83" i="2"/>
  <c r="AD83" i="2"/>
  <c r="AE83" i="2"/>
  <c r="AF83" i="2"/>
  <c r="AE81" i="2"/>
  <c r="AF81" i="2"/>
  <c r="AA77" i="2"/>
  <c r="AA81" i="2"/>
  <c r="Z77" i="2"/>
  <c r="Z81" i="2"/>
  <c r="X77" i="2"/>
  <c r="X81" i="2"/>
  <c r="W77" i="2"/>
  <c r="W81" i="2"/>
  <c r="U77" i="2"/>
  <c r="U81" i="2"/>
  <c r="T77" i="2"/>
  <c r="T81" i="2"/>
  <c r="R77" i="2"/>
  <c r="R81" i="2"/>
  <c r="Q77" i="2"/>
  <c r="Q81" i="2"/>
  <c r="O77" i="2"/>
  <c r="O81" i="2"/>
  <c r="N77" i="2"/>
  <c r="N81" i="2"/>
  <c r="L77" i="2"/>
  <c r="L81" i="2"/>
  <c r="K77" i="2"/>
  <c r="K81" i="2"/>
  <c r="I77" i="2"/>
  <c r="I81" i="2"/>
  <c r="H77" i="2"/>
  <c r="H81" i="2"/>
  <c r="F77" i="2"/>
  <c r="F81" i="2"/>
  <c r="E77" i="2"/>
  <c r="E81" i="2"/>
  <c r="AC80" i="2"/>
  <c r="AD80" i="2"/>
  <c r="AE80" i="2"/>
  <c r="AF80" i="2"/>
  <c r="AC79" i="2"/>
  <c r="AD79" i="2"/>
  <c r="AE79" i="2"/>
  <c r="AF79" i="2"/>
  <c r="AC78" i="2"/>
  <c r="AD78" i="2"/>
  <c r="AE78" i="2"/>
  <c r="AF78" i="2"/>
  <c r="AC77" i="2"/>
  <c r="AD77" i="2"/>
  <c r="AE77" i="2"/>
  <c r="AF77" i="2"/>
  <c r="AE76" i="2"/>
  <c r="AF76" i="2"/>
  <c r="AE75" i="2"/>
  <c r="AF75" i="2"/>
  <c r="AA71" i="2"/>
  <c r="AA67" i="2"/>
  <c r="AA63" i="2"/>
  <c r="AA59" i="2"/>
  <c r="AA55" i="2"/>
  <c r="AA75" i="2"/>
  <c r="Z71" i="2"/>
  <c r="Z67" i="2"/>
  <c r="Z63" i="2"/>
  <c r="Z59" i="2"/>
  <c r="Z55" i="2"/>
  <c r="Z75" i="2"/>
  <c r="X71" i="2"/>
  <c r="X67" i="2"/>
  <c r="X63" i="2"/>
  <c r="X59" i="2"/>
  <c r="X55" i="2"/>
  <c r="X75" i="2"/>
  <c r="W71" i="2"/>
  <c r="W67" i="2"/>
  <c r="W63" i="2"/>
  <c r="W59" i="2"/>
  <c r="W55" i="2"/>
  <c r="W75" i="2"/>
  <c r="U71" i="2"/>
  <c r="U67" i="2"/>
  <c r="U63" i="2"/>
  <c r="U59" i="2"/>
  <c r="U55" i="2"/>
  <c r="U75" i="2"/>
  <c r="T71" i="2"/>
  <c r="T67" i="2"/>
  <c r="T63" i="2"/>
  <c r="T59" i="2"/>
  <c r="T55" i="2"/>
  <c r="T75" i="2"/>
  <c r="R71" i="2"/>
  <c r="R67" i="2"/>
  <c r="R63" i="2"/>
  <c r="R59" i="2"/>
  <c r="R55" i="2"/>
  <c r="R75" i="2"/>
  <c r="Q71" i="2"/>
  <c r="Q67" i="2"/>
  <c r="Q63" i="2"/>
  <c r="Q59" i="2"/>
  <c r="Q55" i="2"/>
  <c r="Q75" i="2"/>
  <c r="O71" i="2"/>
  <c r="O67" i="2"/>
  <c r="O63" i="2"/>
  <c r="O59" i="2"/>
  <c r="O55" i="2"/>
  <c r="O75" i="2"/>
  <c r="N71" i="2"/>
  <c r="N67" i="2"/>
  <c r="N63" i="2"/>
  <c r="N59" i="2"/>
  <c r="N55" i="2"/>
  <c r="N75" i="2"/>
  <c r="L71" i="2"/>
  <c r="L67" i="2"/>
  <c r="L63" i="2"/>
  <c r="L59" i="2"/>
  <c r="L55" i="2"/>
  <c r="L75" i="2"/>
  <c r="K71" i="2"/>
  <c r="K67" i="2"/>
  <c r="K63" i="2"/>
  <c r="K59" i="2"/>
  <c r="K55" i="2"/>
  <c r="K75" i="2"/>
  <c r="I71" i="2"/>
  <c r="I67" i="2"/>
  <c r="I63" i="2"/>
  <c r="I59" i="2"/>
  <c r="I55" i="2"/>
  <c r="I75" i="2"/>
  <c r="H71" i="2"/>
  <c r="H67" i="2"/>
  <c r="H63" i="2"/>
  <c r="H59" i="2"/>
  <c r="H55" i="2"/>
  <c r="H75" i="2"/>
  <c r="F71" i="2"/>
  <c r="F67" i="2"/>
  <c r="F63" i="2"/>
  <c r="F59" i="2"/>
  <c r="F55" i="2"/>
  <c r="F75" i="2"/>
  <c r="E71" i="2"/>
  <c r="E67" i="2"/>
  <c r="E63" i="2"/>
  <c r="E59" i="2"/>
  <c r="E55" i="2"/>
  <c r="E75" i="2"/>
  <c r="AC74" i="2"/>
  <c r="AD74" i="2"/>
  <c r="AE74" i="2"/>
  <c r="AF74" i="2"/>
  <c r="AC73" i="2"/>
  <c r="AD73" i="2"/>
  <c r="AE73" i="2"/>
  <c r="AF73" i="2"/>
  <c r="AC72" i="2"/>
  <c r="AD72" i="2"/>
  <c r="AE72" i="2"/>
  <c r="AF72" i="2"/>
  <c r="AE71" i="2"/>
  <c r="AF71" i="2"/>
  <c r="AC70" i="2"/>
  <c r="AD70" i="2"/>
  <c r="AE70" i="2"/>
  <c r="AF70" i="2"/>
  <c r="AC69" i="2"/>
  <c r="AD69" i="2"/>
  <c r="AE69" i="2"/>
  <c r="AF69" i="2"/>
  <c r="AC68" i="2"/>
  <c r="AD68" i="2"/>
  <c r="AE68" i="2"/>
  <c r="AF68" i="2"/>
  <c r="AE67" i="2"/>
  <c r="AF67" i="2"/>
  <c r="AC66" i="2"/>
  <c r="AD66" i="2"/>
  <c r="AE66" i="2"/>
  <c r="AF66" i="2"/>
  <c r="AC65" i="2"/>
  <c r="AD65" i="2"/>
  <c r="AE65" i="2"/>
  <c r="AF65" i="2"/>
  <c r="AC64" i="2"/>
  <c r="AD64" i="2"/>
  <c r="AE64" i="2"/>
  <c r="AF64" i="2"/>
  <c r="AE63" i="2"/>
  <c r="AF63" i="2"/>
  <c r="AC62" i="2"/>
  <c r="AD62" i="2"/>
  <c r="AE62" i="2"/>
  <c r="AF62" i="2"/>
  <c r="AC61" i="2"/>
  <c r="AD61" i="2"/>
  <c r="AE61" i="2"/>
  <c r="AF61" i="2"/>
  <c r="AC60" i="2"/>
  <c r="AD60" i="2"/>
  <c r="AE60" i="2"/>
  <c r="AF60" i="2"/>
  <c r="AE59" i="2"/>
  <c r="AF59" i="2"/>
  <c r="AC58" i="2"/>
  <c r="AD58" i="2"/>
  <c r="AE58" i="2"/>
  <c r="AF58" i="2"/>
  <c r="AC57" i="2"/>
  <c r="AD57" i="2"/>
  <c r="AE57" i="2"/>
  <c r="AF57" i="2"/>
  <c r="AC56" i="2"/>
  <c r="AD56" i="2"/>
  <c r="AE56" i="2"/>
  <c r="AF56" i="2"/>
  <c r="AE55" i="2"/>
  <c r="AF55" i="2"/>
  <c r="AE53" i="2"/>
  <c r="AF53" i="2"/>
  <c r="AA49" i="2"/>
  <c r="AA45" i="2"/>
  <c r="AA53" i="2"/>
  <c r="Z49" i="2"/>
  <c r="Z45" i="2"/>
  <c r="Z53" i="2"/>
  <c r="X49" i="2"/>
  <c r="X45" i="2"/>
  <c r="X53" i="2"/>
  <c r="W49" i="2"/>
  <c r="W45" i="2"/>
  <c r="W53" i="2"/>
  <c r="U49" i="2"/>
  <c r="U45" i="2"/>
  <c r="U53" i="2"/>
  <c r="T49" i="2"/>
  <c r="T45" i="2"/>
  <c r="T53" i="2"/>
  <c r="R49" i="2"/>
  <c r="R45" i="2"/>
  <c r="R53" i="2"/>
  <c r="Q49" i="2"/>
  <c r="Q45" i="2"/>
  <c r="Q53" i="2"/>
  <c r="O49" i="2"/>
  <c r="O45" i="2"/>
  <c r="O53" i="2"/>
  <c r="N49" i="2"/>
  <c r="N45" i="2"/>
  <c r="N53" i="2"/>
  <c r="L49" i="2"/>
  <c r="L45" i="2"/>
  <c r="L53" i="2"/>
  <c r="K49" i="2"/>
  <c r="K45" i="2"/>
  <c r="K53" i="2"/>
  <c r="I49" i="2"/>
  <c r="I45" i="2"/>
  <c r="I53" i="2"/>
  <c r="H49" i="2"/>
  <c r="H45" i="2"/>
  <c r="H53" i="2"/>
  <c r="F49" i="2"/>
  <c r="F45" i="2"/>
  <c r="F53" i="2"/>
  <c r="E49" i="2"/>
  <c r="E45" i="2"/>
  <c r="E53" i="2"/>
  <c r="AC52" i="2"/>
  <c r="AD52" i="2"/>
  <c r="AE52" i="2"/>
  <c r="AF52" i="2"/>
  <c r="AC51" i="2"/>
  <c r="AD51" i="2"/>
  <c r="AE51" i="2"/>
  <c r="AF51" i="2"/>
  <c r="AC50" i="2"/>
  <c r="AD50" i="2"/>
  <c r="AE50" i="2"/>
  <c r="AF50" i="2"/>
  <c r="AE49" i="2"/>
  <c r="AF49" i="2"/>
  <c r="AC48" i="2"/>
  <c r="AD48" i="2"/>
  <c r="AE48" i="2"/>
  <c r="AF48" i="2"/>
  <c r="AC47" i="2"/>
  <c r="AD47" i="2"/>
  <c r="AE47" i="2"/>
  <c r="AF47" i="2"/>
  <c r="AC46" i="2"/>
  <c r="AD46" i="2"/>
  <c r="AE46" i="2"/>
  <c r="AF46" i="2"/>
  <c r="AE45" i="2"/>
  <c r="AF45" i="2"/>
  <c r="AE43" i="2"/>
  <c r="AF43" i="2"/>
  <c r="AC42" i="2"/>
  <c r="AD42" i="2"/>
  <c r="AE42" i="2"/>
  <c r="AF42" i="2"/>
  <c r="AC41" i="2"/>
  <c r="AD41" i="2"/>
  <c r="AE41" i="2"/>
  <c r="AF41" i="2"/>
  <c r="AC40" i="2"/>
  <c r="AD40" i="2"/>
  <c r="AE40" i="2"/>
  <c r="AF40" i="2"/>
  <c r="AE39" i="2"/>
  <c r="AF39" i="2"/>
  <c r="AA39" i="2"/>
  <c r="Z39" i="2"/>
  <c r="X39" i="2"/>
  <c r="W39" i="2"/>
  <c r="U39" i="2"/>
  <c r="T39" i="2"/>
  <c r="R39" i="2"/>
  <c r="Q39" i="2"/>
  <c r="O39" i="2"/>
  <c r="N39" i="2"/>
  <c r="L39" i="2"/>
  <c r="K39" i="2"/>
  <c r="I39" i="2"/>
  <c r="H39" i="2"/>
  <c r="F39" i="2"/>
  <c r="E39" i="2"/>
  <c r="AC38" i="2"/>
  <c r="AD38" i="2"/>
  <c r="AE38" i="2"/>
  <c r="AF38" i="2"/>
  <c r="AC37" i="2"/>
  <c r="AD37" i="2"/>
  <c r="AE37" i="2"/>
  <c r="AF37" i="2"/>
  <c r="AC36" i="2"/>
  <c r="AD36" i="2"/>
  <c r="AE36" i="2"/>
  <c r="AF36" i="2"/>
  <c r="AE35" i="2"/>
  <c r="AF35" i="2"/>
  <c r="AA35" i="2"/>
  <c r="Z35" i="2"/>
  <c r="X35" i="2"/>
  <c r="W35" i="2"/>
  <c r="U35" i="2"/>
  <c r="T35" i="2"/>
  <c r="R35" i="2"/>
  <c r="Q35" i="2"/>
  <c r="O35" i="2"/>
  <c r="N35" i="2"/>
  <c r="L35" i="2"/>
  <c r="K35" i="2"/>
  <c r="I35" i="2"/>
  <c r="H35" i="2"/>
  <c r="F35" i="2"/>
  <c r="E35" i="2"/>
  <c r="AC34" i="2"/>
  <c r="AD34" i="2"/>
  <c r="AE34" i="2"/>
  <c r="AF34" i="2"/>
  <c r="AC33" i="2"/>
  <c r="AD33" i="2"/>
  <c r="AE33" i="2"/>
  <c r="AF33" i="2"/>
  <c r="AC32" i="2"/>
  <c r="AD32" i="2"/>
  <c r="AE32" i="2"/>
  <c r="AF32" i="2"/>
  <c r="AE31" i="2"/>
  <c r="AF31" i="2"/>
  <c r="AE28" i="2"/>
  <c r="AE29" i="2"/>
  <c r="AF29" i="2"/>
  <c r="AF28" i="2"/>
  <c r="AC27" i="2"/>
  <c r="AD27" i="2"/>
  <c r="AE27" i="2"/>
  <c r="AF27" i="2"/>
  <c r="AE25" i="2"/>
  <c r="AF25" i="2"/>
  <c r="AC24" i="2"/>
  <c r="AD24" i="2"/>
  <c r="AE24" i="2"/>
  <c r="AF24" i="2"/>
  <c r="I24" i="2"/>
  <c r="H24" i="2"/>
  <c r="AC23" i="2"/>
  <c r="AD23" i="2"/>
  <c r="AE23" i="2"/>
  <c r="AF23" i="2"/>
  <c r="I23" i="2"/>
  <c r="H23" i="2"/>
  <c r="AC22" i="2"/>
  <c r="AD22" i="2"/>
  <c r="AE22" i="2"/>
  <c r="AF22" i="2"/>
  <c r="I22" i="2"/>
  <c r="H22" i="2"/>
  <c r="AE21" i="2"/>
  <c r="AF21" i="2"/>
  <c r="AC20" i="2"/>
  <c r="AD20" i="2"/>
  <c r="AE20" i="2"/>
  <c r="AF20" i="2"/>
  <c r="AC19" i="2"/>
  <c r="AD19" i="2"/>
  <c r="AE19" i="2"/>
  <c r="AF19" i="2"/>
  <c r="AC18" i="2"/>
  <c r="AD18" i="2"/>
  <c r="AE18" i="2"/>
  <c r="AF18" i="2"/>
  <c r="AE17" i="2"/>
  <c r="AF17" i="2"/>
  <c r="AC16" i="2"/>
  <c r="AD16" i="2"/>
  <c r="AE16" i="2"/>
  <c r="AF16" i="2"/>
  <c r="AC15" i="2"/>
  <c r="AD15" i="2"/>
  <c r="AE15" i="2"/>
  <c r="AF15" i="2"/>
  <c r="AC14" i="2"/>
  <c r="AD14" i="2"/>
  <c r="AE14" i="2"/>
  <c r="AF14" i="2"/>
  <c r="AE13" i="2"/>
  <c r="AF13" i="2"/>
  <c r="C22" i="1"/>
  <c r="C23" i="1"/>
  <c r="D23" i="1"/>
  <c r="E23" i="1"/>
  <c r="F23" i="1"/>
  <c r="G23" i="1"/>
  <c r="H23" i="1"/>
  <c r="J23" i="1"/>
  <c r="L23" i="1"/>
  <c r="N23" i="1"/>
  <c r="B23" i="1"/>
  <c r="J22" i="1"/>
  <c r="N22" i="1"/>
  <c r="B22" i="1"/>
</calcChain>
</file>

<file path=xl/sharedStrings.xml><?xml version="1.0" encoding="utf-8"?>
<sst xmlns="http://schemas.openxmlformats.org/spreadsheetml/2006/main" count="708" uniqueCount="309">
  <si>
    <t>Додаток №4</t>
  </si>
  <si>
    <t>до Договору про надання гранту № №ЗІСР21-7196</t>
  </si>
  <si>
    <t>від "01" червня 2020 року</t>
  </si>
  <si>
    <t>Конкурсна програма: Інноваційний культурний продукт</t>
  </si>
  <si>
    <t>ЛОТ: 2. Музика</t>
  </si>
  <si>
    <t>Назва проекту:  Співанкограй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</si>
  <si>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</si>
  <si>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</si>
  <si>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</si>
  <si>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</si>
  <si>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</si>
  <si>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</si>
  <si>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</si>
  <si>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</si>
  <si>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</si>
  <si>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</si>
  <si>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</si>
  <si>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</si>
  <si>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</si>
  <si>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</si>
  <si>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</si>
  <si>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</si>
  <si>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</si>
  <si>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</si>
  <si>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</si>
  <si>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</si>
  <si>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</si>
  <si>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</si>
  <si>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</si>
  <si>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</si>
  <si>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</si>
  <si>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</si>
  <si>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</si>
  <si>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</si>
  <si>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</si>
  <si>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</si>
  <si>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</si>
  <si>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</si>
  <si>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</si>
  <si>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</si>
  <si>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Лихачов Валерій Іванович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</si>
  <si>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</si>
  <si>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</si>
  <si>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</si>
  <si>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</si>
  <si>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проекту: Співанкограй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</si>
  <si>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</si>
  <si>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</si>
  <si>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</si>
  <si>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</si>
  <si>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</si>
  <si>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</si>
  <si>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</si>
  <si>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</si>
  <si>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</si>
  <si>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</si>
  <si>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</si>
  <si>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</si>
  <si>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</si>
  <si>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</si>
  <si>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</si>
  <si>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</si>
  <si>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</si>
  <si>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</si>
  <si>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</si>
  <si>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</si>
  <si>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</si>
  <si>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</si>
  <si>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</si>
  <si>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</si>
  <si>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</si>
  <si>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</si>
  <si>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</si>
  <si>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</si>
  <si>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</si>
  <si>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</si>
  <si>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</si>
  <si>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</si>
  <si>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</si>
  <si>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</si>
  <si>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</si>
  <si>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</si>
  <si>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</si>
  <si>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</si>
  <si>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</si>
  <si>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</si>
  <si>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</si>
  <si>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</si>
  <si>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</si>
  <si>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</si>
  <si>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</si>
  <si>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</si>
  <si>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</si>
  <si>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</si>
  <si>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</si>
  <si>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</si>
  <si>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</si>
  <si>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</si>
  <si>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</si>
  <si>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</si>
  <si>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</si>
  <si>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</si>
  <si>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</si>
  <si>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</si>
  <si>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</si>
  <si>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</si>
  <si>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</si>
  <si>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</si>
  <si>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</si>
  <si>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</si>
  <si>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</si>
  <si>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</si>
  <si>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</si>
  <si>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</si>
  <si>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</si>
  <si>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</si>
  <si>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</si>
  <si>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>Кирюшина Олександра Юріївна, автор ідеї, менеджер проекту</t>
  </si>
  <si>
    <t>Договір №1</t>
  </si>
  <si>
    <r>
      <rPr>
        <sz val="10"/>
        <color theme="1"/>
        <rFont val="Phosphate Inline"/>
      </rPr>
      <t>﻿﻿Василь Валерійович Звє</t>
    </r>
    <r>
      <rPr>
        <sz val="10"/>
        <color theme="1"/>
        <rFont val="Arial"/>
      </rPr>
      <t>рєв, композитор</t>
    </r>
  </si>
  <si>
    <t>Договір №3</t>
  </si>
  <si>
    <t>Борис Віталійович Таршис, автор текстів, композитор</t>
  </si>
  <si>
    <t>Договір №2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</si>
  <si>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</si>
  <si>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</si>
  <si>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</si>
  <si>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</si>
  <si>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</si>
  <si>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</si>
  <si>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</si>
  <si>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</si>
  <si>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</si>
  <si>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</si>
  <si>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</si>
  <si>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</si>
  <si>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</si>
  <si>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</si>
  <si>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</si>
  <si>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</si>
  <si>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</si>
  <si>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</si>
  <si>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</si>
  <si>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</si>
  <si>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</si>
  <si>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</si>
  <si>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</si>
  <si>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</si>
  <si>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</si>
  <si>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</si>
  <si>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</si>
  <si>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</si>
  <si>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</si>
  <si>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</si>
  <si>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</si>
  <si>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</si>
  <si>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</si>
  <si>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</si>
  <si>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 xml:space="preserve">Накоплення матеріалу у розрахунку погодинної оренди студії </t>
  </si>
  <si>
    <t>годин</t>
  </si>
  <si>
    <t>Договір №11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</si>
  <si>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</si>
  <si>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</si>
  <si>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</si>
  <si>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</si>
  <si>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Оренда техніки для звукозапису та обробки</t>
  </si>
  <si>
    <t>міс</t>
  </si>
  <si>
    <t>Договір №8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</si>
  <si>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</si>
  <si>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</si>
  <si>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</si>
  <si>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</si>
  <si>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</si>
  <si>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</si>
  <si>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</si>
  <si>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</si>
  <si>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</si>
  <si>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</si>
  <si>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</si>
  <si>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</si>
  <si>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</si>
  <si>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</si>
  <si>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</si>
  <si>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</si>
  <si>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</si>
  <si>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</si>
  <si>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</si>
  <si>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</si>
  <si>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</si>
  <si>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</si>
  <si>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</si>
  <si>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</si>
  <si>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</si>
  <si>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</si>
  <si>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</si>
  <si>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</si>
  <si>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</si>
  <si>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</si>
  <si>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</si>
  <si>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</si>
  <si>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</si>
  <si>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</si>
  <si>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</si>
  <si>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</si>
  <si>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</si>
  <si>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</si>
  <si>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</si>
  <si>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</si>
  <si>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</si>
  <si>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</si>
  <si>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</si>
  <si>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</si>
  <si>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</si>
  <si>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 (наповнення макетів)</t>
  </si>
  <si>
    <t>Договір №13 - 5000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</si>
  <si>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</si>
  <si>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</si>
  <si>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</si>
  <si>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</si>
  <si>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фотофіксація (бекстейдж запису)</t>
  </si>
  <si>
    <t>Договір №9</t>
  </si>
  <si>
    <t xml:space="preserve">Послуги з просування та рекламні витрати (+реклама ФБ) </t>
  </si>
  <si>
    <t>послуга</t>
  </si>
  <si>
    <t>витрати розподілені серед декількох підрядників:
Договір №7 - 15000
Договір №13 - 24500
Договір №14 - 10200</t>
  </si>
  <si>
    <t>SMM, SO (SEO)</t>
  </si>
  <si>
    <t xml:space="preserve">збільшення обсягу робіт, перерозподіл економії по пункту 14.1.е, Договір №7 </t>
  </si>
  <si>
    <t>Послуги з дизайну</t>
  </si>
  <si>
    <t>Договір №6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</si>
  <si>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</si>
  <si>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</si>
  <si>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</si>
  <si>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</si>
  <si>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</si>
  <si>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</si>
  <si>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</si>
  <si>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</si>
  <si>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</si>
  <si>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</si>
  <si>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</si>
  <si>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</si>
  <si>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</si>
  <si>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</si>
  <si>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</si>
  <si>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</si>
  <si>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</si>
  <si>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</si>
  <si>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Договір №5</t>
  </si>
  <si>
    <t>Юридичні послуги</t>
  </si>
  <si>
    <t>Договір №4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</si>
  <si>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</si>
  <si>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</si>
  <si>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</si>
  <si>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</si>
  <si>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</si>
  <si>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</si>
  <si>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</si>
  <si>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Обробка фото</t>
  </si>
  <si>
    <t xml:space="preserve">Видання звукозаписів </t>
  </si>
  <si>
    <t xml:space="preserve">збільшення обсягу робіт, перерозподіл економії по пункту 14.1.е, Договір №10 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</si>
  <si>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</si>
  <si>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</si>
  <si>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</si>
  <si>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</si>
  <si>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</si>
  <si>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</si>
  <si>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</si>
  <si>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</si>
  <si>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</si>
  <si>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</si>
  <si>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</si>
  <si>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</si>
  <si>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</si>
  <si>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</si>
  <si>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</si>
  <si>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</si>
  <si>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</si>
  <si>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</si>
  <si>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Витрати на забезпечення присутності для запису дитячого колективу "Зернятко" (виконавець дитячих вокальних партій). Будинок творчості "Вітряні гори"</t>
  </si>
  <si>
    <t>у зв'язку із оптимізацією у плануванні та вільним трафіком на дорогах, відбулася економія коштів на позиції. Ці кошти в межах 10% були спрямовані на п. 14.1.б - послуги з видання звукозаписів та 9.в (у зв'зяку зі збільшенням обсягів робіт). Договір №12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</si>
  <si>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</si>
  <si>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</si>
  <si>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</si>
  <si>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</si>
  <si>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ФОП Лихачов Валерій Іванович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</si>
  <si>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</si>
  <si>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</si>
  <si>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</si>
  <si>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 xml:space="preserve">за проектом 3ICP21-7196 </t>
  </si>
  <si>
    <t>"Співанкограй"</t>
  </si>
  <si>
    <t>у період з 01 червня 2020 року по 30 жовтня 2020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</si>
  <si>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</si>
  <si>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</si>
  <si>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</si>
  <si>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</si>
  <si>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</si>
  <si>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</si>
  <si>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</si>
  <si>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</si>
  <si>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</si>
  <si>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</si>
  <si>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</si>
  <si>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</si>
  <si>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</si>
  <si>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</si>
  <si>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</si>
  <si>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за період з 01 червня 2020року по 10 листопада 2020 року</t>
  </si>
  <si>
    <t>Договір №05-07/20-СП</t>
  </si>
  <si>
    <t>Назва заявника: Фізична особа-підприємець Лихачов Валерій Іванович</t>
  </si>
  <si>
    <t>Назва Заявника: Фізична особа-підприємець Лихачов Валерій Іванович</t>
  </si>
  <si>
    <t xml:space="preserve">Фізична особа-підприємець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</si>
</sst>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&quot;$&quot;* #,##0_);_(&quot;$&quot;* \(#,##0\);_(&quot;$&quot;* &quot;-&quot;??_);_(@_)"/>
  </numFmts>
  <fonts count="31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sz val="11"/>
      <name val="Arial"/>
    </font>
    <font>
      <sz val="11"/>
      <color rgb="FF000000"/>
      <name val="Arial"/>
    </font>
    <font>
      <sz val="10"/>
      <color rgb="FF00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Phosphate Inline"/>
    </font>
    <font>
      <u/>
      <sz val="11"/>
      <color theme="10"/>
      <name val="Arial"/>
    </font>
    <font>
      <u/>
      <sz val="11"/>
      <color theme="11"/>
      <name val="Arial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495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0" fontId="2" fillId="0" borderId="0" xfId="0" applyFont="1" applyAlignme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4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 applyAlignme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3" fontId="4" fillId="2" borderId="32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164" fontId="4" fillId="2" borderId="35" xfId="0" applyNumberFormat="1" applyFont="1" applyFill="1" applyBorder="1" applyAlignment="1">
      <alignment horizontal="center" vertical="center" wrapText="1"/>
    </xf>
    <xf numFmtId="164" fontId="4" fillId="2" borderId="36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3" fontId="4" fillId="3" borderId="31" xfId="0" applyNumberFormat="1" applyFont="1" applyFill="1" applyBorder="1" applyAlignment="1">
      <alignment horizontal="center" vertical="center" wrapText="1"/>
    </xf>
    <xf numFmtId="3" fontId="4" fillId="3" borderId="32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37" xfId="0" applyFont="1" applyFill="1" applyBorder="1" applyAlignment="1">
      <alignment horizontal="center" vertical="center"/>
    </xf>
    <xf numFmtId="3" fontId="4" fillId="3" borderId="37" xfId="0" applyNumberFormat="1" applyFont="1" applyFill="1" applyBorder="1" applyAlignment="1">
      <alignment horizontal="center" vertical="center" wrapText="1"/>
    </xf>
    <xf numFmtId="3" fontId="4" fillId="3" borderId="33" xfId="0" applyNumberFormat="1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vertical="top"/>
    </xf>
    <xf numFmtId="0" fontId="8" fillId="4" borderId="37" xfId="0" applyFont="1" applyFill="1" applyBorder="1" applyAlignment="1">
      <alignment horizontal="center" vertical="top"/>
    </xf>
    <xf numFmtId="0" fontId="8" fillId="4" borderId="37" xfId="0" applyFont="1" applyFill="1" applyBorder="1" applyAlignment="1">
      <alignment vertical="top" wrapText="1"/>
    </xf>
    <xf numFmtId="165" fontId="15" fillId="4" borderId="37" xfId="0" applyNumberFormat="1" applyFont="1" applyFill="1" applyBorder="1" applyAlignment="1">
      <alignment vertical="top"/>
    </xf>
    <xf numFmtId="165" fontId="15" fillId="4" borderId="31" xfId="0" applyNumberFormat="1" applyFont="1" applyFill="1" applyBorder="1" applyAlignment="1">
      <alignment vertical="top"/>
    </xf>
    <xf numFmtId="165" fontId="15" fillId="4" borderId="33" xfId="0" applyNumberFormat="1" applyFont="1" applyFill="1" applyBorder="1" applyAlignment="1">
      <alignment vertical="top"/>
    </xf>
    <xf numFmtId="165" fontId="16" fillId="4" borderId="31" xfId="0" applyNumberFormat="1" applyFont="1" applyFill="1" applyBorder="1" applyAlignment="1">
      <alignment vertical="top"/>
    </xf>
    <xf numFmtId="165" fontId="16" fillId="4" borderId="37" xfId="0" applyNumberFormat="1" applyFont="1" applyFill="1" applyBorder="1" applyAlignment="1">
      <alignment vertical="top"/>
    </xf>
    <xf numFmtId="0" fontId="16" fillId="4" borderId="32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2" xfId="0" applyFont="1" applyFill="1" applyBorder="1" applyAlignment="1">
      <alignment vertical="top"/>
    </xf>
    <xf numFmtId="0" fontId="4" fillId="5" borderId="31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165" fontId="6" fillId="5" borderId="39" xfId="0" applyNumberFormat="1" applyFont="1" applyFill="1" applyBorder="1" applyAlignment="1">
      <alignment vertical="top"/>
    </xf>
    <xf numFmtId="4" fontId="6" fillId="5" borderId="38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17" fillId="5" borderId="38" xfId="0" applyNumberFormat="1" applyFont="1" applyFill="1" applyBorder="1" applyAlignment="1">
      <alignment horizontal="right" vertical="top"/>
    </xf>
    <xf numFmtId="4" fontId="17" fillId="5" borderId="39" xfId="0" applyNumberFormat="1" applyFont="1" applyFill="1" applyBorder="1" applyAlignment="1">
      <alignment horizontal="right" vertical="top"/>
    </xf>
    <xf numFmtId="10" fontId="17" fillId="5" borderId="39" xfId="0" applyNumberFormat="1" applyFont="1" applyFill="1" applyBorder="1" applyAlignment="1">
      <alignment horizontal="right" vertical="top"/>
    </xf>
    <xf numFmtId="0" fontId="17" fillId="5" borderId="44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5" xfId="0" applyNumberFormat="1" applyFont="1" applyFill="1" applyBorder="1" applyAlignment="1">
      <alignment vertical="top"/>
    </xf>
    <xf numFmtId="49" fontId="4" fillId="6" borderId="46" xfId="0" applyNumberFormat="1" applyFont="1" applyFill="1" applyBorder="1" applyAlignment="1">
      <alignment horizontal="center" vertical="top"/>
    </xf>
    <xf numFmtId="166" fontId="14" fillId="6" borderId="47" xfId="0" applyNumberFormat="1" applyFont="1" applyFill="1" applyBorder="1" applyAlignment="1">
      <alignment vertical="top" wrapText="1"/>
    </xf>
    <xf numFmtId="166" fontId="4" fillId="6" borderId="48" xfId="0" applyNumberFormat="1" applyFont="1" applyFill="1" applyBorder="1" applyAlignment="1">
      <alignment vertical="top"/>
    </xf>
    <xf numFmtId="4" fontId="4" fillId="6" borderId="45" xfId="0" applyNumberFormat="1" applyFont="1" applyFill="1" applyBorder="1" applyAlignment="1">
      <alignment horizontal="right" vertical="top"/>
    </xf>
    <xf numFmtId="4" fontId="4" fillId="6" borderId="46" xfId="0" applyNumberFormat="1" applyFont="1" applyFill="1" applyBorder="1" applyAlignment="1">
      <alignment horizontal="right" vertical="top"/>
    </xf>
    <xf numFmtId="4" fontId="4" fillId="6" borderId="47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4" fontId="17" fillId="6" borderId="33" xfId="0" applyNumberFormat="1" applyFont="1" applyFill="1" applyBorder="1" applyAlignment="1">
      <alignment horizontal="right" vertical="top"/>
    </xf>
    <xf numFmtId="4" fontId="17" fillId="6" borderId="50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52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3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4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5" xfId="0" applyNumberFormat="1" applyFont="1" applyBorder="1" applyAlignment="1">
      <alignment vertical="top"/>
    </xf>
    <xf numFmtId="49" fontId="4" fillId="0" borderId="56" xfId="0" applyNumberFormat="1" applyFont="1" applyBorder="1" applyAlignment="1">
      <alignment horizontal="center" vertical="top"/>
    </xf>
    <xf numFmtId="166" fontId="6" fillId="0" borderId="57" xfId="0" applyNumberFormat="1" applyFont="1" applyBorder="1" applyAlignment="1">
      <alignment vertical="top" wrapText="1"/>
    </xf>
    <xf numFmtId="166" fontId="6" fillId="0" borderId="58" xfId="0" applyNumberFormat="1" applyFont="1" applyBorder="1" applyAlignment="1">
      <alignment horizontal="center" vertical="top"/>
    </xf>
    <xf numFmtId="4" fontId="6" fillId="0" borderId="55" xfId="0" applyNumberFormat="1" applyFont="1" applyBorder="1" applyAlignment="1">
      <alignment horizontal="right" vertical="top"/>
    </xf>
    <xf numFmtId="4" fontId="6" fillId="0" borderId="56" xfId="0" applyNumberFormat="1" applyFont="1" applyBorder="1" applyAlignment="1">
      <alignment horizontal="right" vertical="top"/>
    </xf>
    <xf numFmtId="4" fontId="6" fillId="0" borderId="57" xfId="0" applyNumberFormat="1" applyFont="1" applyBorder="1" applyAlignment="1">
      <alignment horizontal="right" vertical="top"/>
    </xf>
    <xf numFmtId="4" fontId="17" fillId="0" borderId="55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0" xfId="0" applyNumberFormat="1" applyFont="1" applyBorder="1" applyAlignment="1">
      <alignment horizontal="right" vertical="top"/>
    </xf>
    <xf numFmtId="10" fontId="18" fillId="0" borderId="61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2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3" xfId="0" applyNumberFormat="1" applyFont="1" applyBorder="1" applyAlignment="1">
      <alignment vertical="top"/>
    </xf>
    <xf numFmtId="49" fontId="4" fillId="0" borderId="64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4" fontId="6" fillId="0" borderId="63" xfId="0" applyNumberFormat="1" applyFont="1" applyBorder="1" applyAlignment="1">
      <alignment horizontal="right" vertical="top"/>
    </xf>
    <xf numFmtId="4" fontId="6" fillId="0" borderId="64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10" fontId="17" fillId="6" borderId="67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66" fontId="19" fillId="0" borderId="12" xfId="0" applyNumberFormat="1" applyFont="1" applyBorder="1" applyAlignment="1">
      <alignment vertical="top" wrapText="1"/>
    </xf>
    <xf numFmtId="4" fontId="6" fillId="0" borderId="54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20" fillId="0" borderId="12" xfId="0" applyNumberFormat="1" applyFont="1" applyBorder="1" applyAlignment="1">
      <alignment vertical="top" wrapText="1"/>
    </xf>
    <xf numFmtId="4" fontId="6" fillId="0" borderId="68" xfId="0" applyNumberFormat="1" applyFont="1" applyBorder="1" applyAlignment="1">
      <alignment horizontal="right" vertical="top"/>
    </xf>
    <xf numFmtId="10" fontId="18" fillId="0" borderId="57" xfId="0" applyNumberFormat="1" applyFont="1" applyBorder="1" applyAlignment="1">
      <alignment horizontal="right" vertical="top"/>
    </xf>
    <xf numFmtId="0" fontId="18" fillId="0" borderId="69" xfId="0" applyFont="1" applyBorder="1" applyAlignment="1">
      <alignment horizontal="right" vertical="top" wrapText="1"/>
    </xf>
    <xf numFmtId="166" fontId="14" fillId="7" borderId="44" xfId="0" applyNumberFormat="1" applyFont="1" applyFill="1" applyBorder="1" applyAlignment="1">
      <alignment vertical="top"/>
    </xf>
    <xf numFmtId="166" fontId="4" fillId="7" borderId="70" xfId="0" applyNumberFormat="1" applyFont="1" applyFill="1" applyBorder="1" applyAlignment="1">
      <alignment horizontal="center" vertical="top"/>
    </xf>
    <xf numFmtId="166" fontId="4" fillId="7" borderId="71" xfId="0" applyNumberFormat="1" applyFont="1" applyFill="1" applyBorder="1" applyAlignment="1">
      <alignment vertical="top" wrapText="1"/>
    </xf>
    <xf numFmtId="166" fontId="4" fillId="7" borderId="31" xfId="0" applyNumberFormat="1" applyFont="1" applyFill="1" applyBorder="1" applyAlignment="1">
      <alignment vertical="top"/>
    </xf>
    <xf numFmtId="4" fontId="4" fillId="7" borderId="40" xfId="0" applyNumberFormat="1" applyFont="1" applyFill="1" applyBorder="1" applyAlignment="1">
      <alignment horizontal="right" vertical="top"/>
    </xf>
    <xf numFmtId="4" fontId="4" fillId="7" borderId="38" xfId="0" applyNumberFormat="1" applyFont="1" applyFill="1" applyBorder="1" applyAlignment="1">
      <alignment horizontal="right" vertical="top"/>
    </xf>
    <xf numFmtId="4" fontId="4" fillId="7" borderId="20" xfId="0" applyNumberFormat="1" applyFont="1" applyFill="1" applyBorder="1" applyAlignment="1">
      <alignment horizontal="right" vertical="top"/>
    </xf>
    <xf numFmtId="4" fontId="4" fillId="7" borderId="21" xfId="0" applyNumberFormat="1" applyFont="1" applyFill="1" applyBorder="1" applyAlignment="1">
      <alignment horizontal="right" vertical="top"/>
    </xf>
    <xf numFmtId="4" fontId="4" fillId="7" borderId="34" xfId="0" applyNumberFormat="1" applyFont="1" applyFill="1" applyBorder="1" applyAlignment="1">
      <alignment horizontal="right" vertical="top"/>
    </xf>
    <xf numFmtId="4" fontId="4" fillId="7" borderId="70" xfId="0" applyNumberFormat="1" applyFont="1" applyFill="1" applyBorder="1" applyAlignment="1">
      <alignment horizontal="right"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39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72" xfId="0" applyNumberFormat="1" applyFont="1" applyFill="1" applyBorder="1" applyAlignment="1">
      <alignment horizontal="right" vertical="top"/>
    </xf>
    <xf numFmtId="0" fontId="4" fillId="7" borderId="44" xfId="0" applyFont="1" applyFill="1" applyBorder="1" applyAlignment="1">
      <alignment horizontal="right" vertical="top" wrapText="1"/>
    </xf>
    <xf numFmtId="166" fontId="4" fillId="5" borderId="73" xfId="0" applyNumberFormat="1" applyFont="1" applyFill="1" applyBorder="1" applyAlignment="1">
      <alignment vertical="top"/>
    </xf>
    <xf numFmtId="0" fontId="4" fillId="5" borderId="74" xfId="0" applyFont="1" applyFill="1" applyBorder="1" applyAlignment="1">
      <alignment horizontal="center" vertical="top"/>
    </xf>
    <xf numFmtId="166" fontId="4" fillId="5" borderId="38" xfId="0" applyNumberFormat="1" applyFont="1" applyFill="1" applyBorder="1" applyAlignment="1">
      <alignment horizontal="left" vertical="top" wrapText="1"/>
    </xf>
    <xf numFmtId="166" fontId="6" fillId="5" borderId="43" xfId="0" applyNumberFormat="1" applyFont="1" applyFill="1" applyBorder="1" applyAlignment="1">
      <alignment vertical="top"/>
    </xf>
    <xf numFmtId="4" fontId="6" fillId="5" borderId="36" xfId="0" applyNumberFormat="1" applyFont="1" applyFill="1" applyBorder="1" applyAlignment="1">
      <alignment horizontal="right" vertical="top"/>
    </xf>
    <xf numFmtId="4" fontId="6" fillId="5" borderId="74" xfId="0" applyNumberFormat="1" applyFont="1" applyFill="1" applyBorder="1" applyAlignment="1">
      <alignment horizontal="right" vertical="top"/>
    </xf>
    <xf numFmtId="4" fontId="6" fillId="5" borderId="35" xfId="0" applyNumberFormat="1" applyFont="1" applyFill="1" applyBorder="1" applyAlignment="1">
      <alignment horizontal="right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75" xfId="0" applyNumberFormat="1" applyFont="1" applyFill="1" applyBorder="1" applyAlignment="1">
      <alignment horizontal="center" vertical="top"/>
    </xf>
    <xf numFmtId="0" fontId="18" fillId="0" borderId="69" xfId="0" applyFont="1" applyBorder="1" applyAlignment="1">
      <alignment horizontal="right" vertical="top" wrapText="1"/>
    </xf>
    <xf numFmtId="166" fontId="4" fillId="7" borderId="72" xfId="0" applyNumberFormat="1" applyFont="1" applyFill="1" applyBorder="1" applyAlignment="1">
      <alignment vertical="top" wrapText="1"/>
    </xf>
    <xf numFmtId="166" fontId="4" fillId="7" borderId="38" xfId="0" applyNumberFormat="1" applyFont="1" applyFill="1" applyBorder="1" applyAlignment="1">
      <alignment vertical="top"/>
    </xf>
    <xf numFmtId="49" fontId="4" fillId="5" borderId="76" xfId="0" applyNumberFormat="1" applyFont="1" applyFill="1" applyBorder="1" applyAlignment="1">
      <alignment horizontal="center" vertical="top"/>
    </xf>
    <xf numFmtId="166" fontId="4" fillId="5" borderId="77" xfId="0" applyNumberFormat="1" applyFont="1" applyFill="1" applyBorder="1" applyAlignment="1">
      <alignment horizontal="left" vertical="top" wrapText="1"/>
    </xf>
    <xf numFmtId="166" fontId="6" fillId="5" borderId="78" xfId="0" applyNumberFormat="1" applyFont="1" applyFill="1" applyBorder="1" applyAlignment="1">
      <alignment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78" xfId="0" applyNumberFormat="1" applyFont="1" applyFill="1" applyBorder="1" applyAlignment="1">
      <alignment horizontal="right" vertical="top"/>
    </xf>
    <xf numFmtId="166" fontId="4" fillId="6" borderId="75" xfId="0" applyNumberFormat="1" applyFont="1" applyFill="1" applyBorder="1" applyAlignment="1">
      <alignment vertical="top"/>
    </xf>
    <xf numFmtId="10" fontId="17" fillId="6" borderId="79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0" xfId="0" applyNumberFormat="1" applyFont="1" applyBorder="1" applyAlignment="1">
      <alignment horizontal="right" vertical="top"/>
    </xf>
    <xf numFmtId="4" fontId="17" fillId="0" borderId="81" xfId="0" applyNumberFormat="1" applyFont="1" applyBorder="1" applyAlignment="1">
      <alignment horizontal="right" vertical="top"/>
    </xf>
    <xf numFmtId="10" fontId="17" fillId="6" borderId="82" xfId="0" applyNumberFormat="1" applyFont="1" applyFill="1" applyBorder="1" applyAlignment="1">
      <alignment horizontal="right" vertical="top"/>
    </xf>
    <xf numFmtId="166" fontId="14" fillId="7" borderId="40" xfId="0" applyNumberFormat="1" applyFont="1" applyFill="1" applyBorder="1" applyAlignment="1">
      <alignment vertical="top"/>
    </xf>
    <xf numFmtId="166" fontId="4" fillId="7" borderId="41" xfId="0" applyNumberFormat="1" applyFont="1" applyFill="1" applyBorder="1" applyAlignment="1">
      <alignment horizontal="center" vertical="top"/>
    </xf>
    <xf numFmtId="166" fontId="6" fillId="7" borderId="71" xfId="0" applyNumberFormat="1" applyFont="1" applyFill="1" applyBorder="1" applyAlignment="1">
      <alignment vertical="top" wrapText="1"/>
    </xf>
    <xf numFmtId="166" fontId="6" fillId="7" borderId="31" xfId="0" applyNumberFormat="1" applyFont="1" applyFill="1" applyBorder="1" applyAlignment="1">
      <alignment vertical="top"/>
    </xf>
    <xf numFmtId="4" fontId="4" fillId="7" borderId="49" xfId="0" applyNumberFormat="1" applyFont="1" applyFill="1" applyBorder="1" applyAlignment="1">
      <alignment horizontal="right" vertical="top"/>
    </xf>
    <xf numFmtId="4" fontId="4" fillId="7" borderId="83" xfId="0" applyNumberFormat="1" applyFont="1" applyFill="1" applyBorder="1" applyAlignment="1">
      <alignment horizontal="right" vertical="top"/>
    </xf>
    <xf numFmtId="4" fontId="4" fillId="7" borderId="71" xfId="0" applyNumberFormat="1" applyFont="1" applyFill="1" applyBorder="1" applyAlignment="1">
      <alignment horizontal="right" vertical="top"/>
    </xf>
    <xf numFmtId="4" fontId="4" fillId="7" borderId="50" xfId="0" applyNumberFormat="1" applyFont="1" applyFill="1" applyBorder="1" applyAlignment="1">
      <alignment horizontal="right" vertical="top"/>
    </xf>
    <xf numFmtId="4" fontId="4" fillId="7" borderId="84" xfId="0" applyNumberFormat="1" applyFont="1" applyFill="1" applyBorder="1" applyAlignment="1">
      <alignment horizontal="right" vertical="top"/>
    </xf>
    <xf numFmtId="4" fontId="4" fillId="7" borderId="37" xfId="0" applyNumberFormat="1" applyFont="1" applyFill="1" applyBorder="1" applyAlignment="1">
      <alignment horizontal="right" vertical="top"/>
    </xf>
    <xf numFmtId="10" fontId="4" fillId="7" borderId="85" xfId="0" applyNumberFormat="1" applyFont="1" applyFill="1" applyBorder="1" applyAlignment="1">
      <alignment horizontal="right" vertical="top"/>
    </xf>
    <xf numFmtId="0" fontId="4" fillId="7" borderId="86" xfId="0" applyFont="1" applyFill="1" applyBorder="1" applyAlignment="1">
      <alignment horizontal="right" vertical="top" wrapText="1"/>
    </xf>
    <xf numFmtId="166" fontId="4" fillId="5" borderId="87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166" fontId="6" fillId="5" borderId="39" xfId="0" applyNumberFormat="1" applyFont="1" applyFill="1" applyBorder="1" applyAlignment="1">
      <alignment vertical="top"/>
    </xf>
    <xf numFmtId="4" fontId="4" fillId="6" borderId="88" xfId="0" applyNumberFormat="1" applyFont="1" applyFill="1" applyBorder="1" applyAlignment="1">
      <alignment horizontal="right" vertical="top"/>
    </xf>
    <xf numFmtId="4" fontId="4" fillId="6" borderId="89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4" fillId="6" borderId="90" xfId="0" applyNumberFormat="1" applyFont="1" applyFill="1" applyBorder="1" applyAlignment="1">
      <alignment horizontal="right" vertical="top"/>
    </xf>
    <xf numFmtId="166" fontId="6" fillId="0" borderId="53" xfId="0" applyNumberFormat="1" applyFont="1" applyBorder="1" applyAlignment="1">
      <alignment vertical="top"/>
    </xf>
    <xf numFmtId="166" fontId="6" fillId="0" borderId="65" xfId="0" applyNumberFormat="1" applyFont="1" applyBorder="1" applyAlignment="1">
      <alignment vertical="top"/>
    </xf>
    <xf numFmtId="4" fontId="4" fillId="7" borderId="42" xfId="0" applyNumberFormat="1" applyFont="1" applyFill="1" applyBorder="1" applyAlignment="1">
      <alignment horizontal="right" vertical="top"/>
    </xf>
    <xf numFmtId="10" fontId="4" fillId="7" borderId="71" xfId="0" applyNumberFormat="1" applyFont="1" applyFill="1" applyBorder="1" applyAlignment="1">
      <alignment horizontal="right" vertical="top"/>
    </xf>
    <xf numFmtId="0" fontId="4" fillId="7" borderId="32" xfId="0" applyFont="1" applyFill="1" applyBorder="1" applyAlignment="1">
      <alignment horizontal="right" vertical="top" wrapText="1"/>
    </xf>
    <xf numFmtId="166" fontId="4" fillId="5" borderId="49" xfId="0" applyNumberFormat="1" applyFont="1" applyFill="1" applyBorder="1" applyAlignment="1">
      <alignment vertical="top"/>
    </xf>
    <xf numFmtId="49" fontId="4" fillId="5" borderId="71" xfId="0" applyNumberFormat="1" applyFont="1" applyFill="1" applyBorder="1" applyAlignment="1">
      <alignment horizontal="center"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166" fontId="21" fillId="0" borderId="67" xfId="0" applyNumberFormat="1" applyFont="1" applyBorder="1" applyAlignment="1">
      <alignment vertical="top" wrapText="1"/>
    </xf>
    <xf numFmtId="166" fontId="6" fillId="0" borderId="53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58" xfId="0" applyNumberFormat="1" applyFont="1" applyBorder="1" applyAlignment="1">
      <alignment vertical="top" wrapText="1"/>
    </xf>
    <xf numFmtId="4" fontId="6" fillId="0" borderId="55" xfId="0" applyNumberFormat="1" applyFont="1" applyBorder="1" applyAlignment="1">
      <alignment horizontal="right" vertical="top" wrapText="1"/>
    </xf>
    <xf numFmtId="4" fontId="6" fillId="0" borderId="56" xfId="0" applyNumberFormat="1" applyFont="1" applyBorder="1" applyAlignment="1">
      <alignment horizontal="right" vertical="top" wrapText="1"/>
    </xf>
    <xf numFmtId="4" fontId="6" fillId="0" borderId="57" xfId="0" applyNumberFormat="1" applyFont="1" applyBorder="1" applyAlignment="1">
      <alignment horizontal="right" vertical="top" wrapText="1"/>
    </xf>
    <xf numFmtId="4" fontId="6" fillId="0" borderId="63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 wrapText="1"/>
    </xf>
    <xf numFmtId="4" fontId="6" fillId="0" borderId="66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/>
    </xf>
    <xf numFmtId="4" fontId="6" fillId="0" borderId="59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57" xfId="0" applyNumberFormat="1" applyFont="1" applyBorder="1" applyAlignment="1">
      <alignment horizontal="left" vertical="top" wrapText="1"/>
    </xf>
    <xf numFmtId="49" fontId="4" fillId="5" borderId="71" xfId="0" applyNumberFormat="1" applyFont="1" applyFill="1" applyBorder="1" applyAlignment="1">
      <alignment horizontal="center" vertical="top" wrapText="1"/>
    </xf>
    <xf numFmtId="4" fontId="17" fillId="5" borderId="78" xfId="0" applyNumberFormat="1" applyFont="1" applyFill="1" applyBorder="1" applyAlignment="1">
      <alignment horizontal="right" vertical="top"/>
    </xf>
    <xf numFmtId="4" fontId="17" fillId="5" borderId="89" xfId="0" applyNumberFormat="1" applyFont="1" applyFill="1" applyBorder="1" applyAlignment="1">
      <alignment horizontal="right" vertical="top"/>
    </xf>
    <xf numFmtId="10" fontId="17" fillId="5" borderId="51" xfId="0" applyNumberFormat="1" applyFont="1" applyFill="1" applyBorder="1" applyAlignment="1">
      <alignment horizontal="right" vertical="top"/>
    </xf>
    <xf numFmtId="0" fontId="17" fillId="5" borderId="52" xfId="0" applyFont="1" applyFill="1" applyBorder="1" applyAlignment="1">
      <alignment horizontal="right" vertical="top" wrapText="1"/>
    </xf>
    <xf numFmtId="4" fontId="17" fillId="0" borderId="63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93" xfId="0" applyNumberFormat="1" applyFont="1" applyBorder="1" applyAlignment="1">
      <alignment horizontal="right" vertical="top"/>
    </xf>
    <xf numFmtId="166" fontId="4" fillId="5" borderId="39" xfId="0" applyNumberFormat="1" applyFont="1" applyFill="1" applyBorder="1" applyAlignment="1">
      <alignment vertical="top"/>
    </xf>
    <xf numFmtId="4" fontId="4" fillId="5" borderId="38" xfId="0" applyNumberFormat="1" applyFont="1" applyFill="1" applyBorder="1" applyAlignment="1">
      <alignment horizontal="right" vertical="top"/>
    </xf>
    <xf numFmtId="4" fontId="4" fillId="5" borderId="39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166" fontId="14" fillId="6" borderId="51" xfId="0" applyNumberFormat="1" applyFont="1" applyFill="1" applyBorder="1" applyAlignment="1">
      <alignment horizontal="left" vertical="top" wrapText="1"/>
    </xf>
    <xf numFmtId="166" fontId="14" fillId="6" borderId="47" xfId="0" applyNumberFormat="1" applyFont="1" applyFill="1" applyBorder="1" applyAlignment="1">
      <alignment horizontal="left" vertical="top" wrapText="1"/>
    </xf>
    <xf numFmtId="10" fontId="4" fillId="7" borderId="37" xfId="0" applyNumberFormat="1" applyFont="1" applyFill="1" applyBorder="1" applyAlignment="1">
      <alignment horizontal="right" vertical="top"/>
    </xf>
    <xf numFmtId="166" fontId="4" fillId="5" borderId="32" xfId="0" applyNumberFormat="1" applyFont="1" applyFill="1" applyBorder="1" applyAlignment="1">
      <alignment vertical="top"/>
    </xf>
    <xf numFmtId="49" fontId="4" fillId="5" borderId="31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4" xfId="0" applyNumberFormat="1" applyFont="1" applyFill="1" applyBorder="1" applyAlignment="1">
      <alignment horizontal="right" vertical="top"/>
    </xf>
    <xf numFmtId="166" fontId="4" fillId="5" borderId="31" xfId="0" applyNumberFormat="1" applyFont="1" applyFill="1" applyBorder="1" applyAlignment="1">
      <alignment horizontal="left" vertical="top" wrapText="1"/>
    </xf>
    <xf numFmtId="166" fontId="6" fillId="5" borderId="37" xfId="0" applyNumberFormat="1" applyFont="1" applyFill="1" applyBorder="1" applyAlignment="1">
      <alignment horizontal="center" vertical="top"/>
    </xf>
    <xf numFmtId="4" fontId="6" fillId="5" borderId="25" xfId="0" applyNumberFormat="1" applyFont="1" applyFill="1" applyBorder="1" applyAlignment="1">
      <alignment horizontal="right" vertical="top"/>
    </xf>
    <xf numFmtId="4" fontId="6" fillId="5" borderId="95" xfId="0" applyNumberFormat="1" applyFont="1" applyFill="1" applyBorder="1" applyAlignment="1">
      <alignment horizontal="right" vertical="top"/>
    </xf>
    <xf numFmtId="4" fontId="6" fillId="5" borderId="3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4" fontId="6" fillId="5" borderId="33" xfId="0" applyNumberFormat="1" applyFont="1" applyFill="1" applyBorder="1" applyAlignment="1">
      <alignment horizontal="right" vertical="top"/>
    </xf>
    <xf numFmtId="10" fontId="4" fillId="5" borderId="39" xfId="0" applyNumberFormat="1" applyFont="1" applyFill="1" applyBorder="1" applyAlignment="1">
      <alignment horizontal="right" vertical="top"/>
    </xf>
    <xf numFmtId="0" fontId="4" fillId="5" borderId="44" xfId="0" applyFont="1" applyFill="1" applyBorder="1" applyAlignment="1">
      <alignment horizontal="right" vertical="top" wrapText="1"/>
    </xf>
    <xf numFmtId="166" fontId="4" fillId="0" borderId="45" xfId="0" applyNumberFormat="1" applyFont="1" applyBorder="1" applyAlignment="1">
      <alignment vertical="top"/>
    </xf>
    <xf numFmtId="167" fontId="4" fillId="0" borderId="46" xfId="0" applyNumberFormat="1" applyFont="1" applyBorder="1" applyAlignment="1">
      <alignment horizontal="center" vertical="top"/>
    </xf>
    <xf numFmtId="166" fontId="6" fillId="0" borderId="46" xfId="0" applyNumberFormat="1" applyFont="1" applyBorder="1" applyAlignment="1">
      <alignment vertical="top" wrapText="1"/>
    </xf>
    <xf numFmtId="166" fontId="6" fillId="0" borderId="96" xfId="0" applyNumberFormat="1" applyFont="1" applyBorder="1" applyAlignment="1">
      <alignment horizontal="center" vertical="top"/>
    </xf>
    <xf numFmtId="4" fontId="6" fillId="0" borderId="45" xfId="0" applyNumberFormat="1" applyFont="1" applyBorder="1" applyAlignment="1">
      <alignment horizontal="right" vertical="top"/>
    </xf>
    <xf numFmtId="4" fontId="6" fillId="0" borderId="46" xfId="0" applyNumberFormat="1" applyFont="1" applyBorder="1" applyAlignment="1">
      <alignment horizontal="right" vertical="top"/>
    </xf>
    <xf numFmtId="4" fontId="6" fillId="0" borderId="62" xfId="0" applyNumberFormat="1" applyFont="1" applyBorder="1" applyAlignment="1">
      <alignment horizontal="right" vertical="top"/>
    </xf>
    <xf numFmtId="4" fontId="6" fillId="0" borderId="97" xfId="0" applyNumberFormat="1" applyFont="1" applyBorder="1" applyAlignment="1">
      <alignment horizontal="right" vertical="top"/>
    </xf>
    <xf numFmtId="4" fontId="6" fillId="0" borderId="46" xfId="0" applyNumberFormat="1" applyFont="1" applyBorder="1" applyAlignment="1">
      <alignment horizontal="right" vertical="top"/>
    </xf>
    <xf numFmtId="4" fontId="6" fillId="0" borderId="97" xfId="0" applyNumberFormat="1" applyFont="1" applyBorder="1" applyAlignment="1">
      <alignment horizontal="right" vertical="top"/>
    </xf>
    <xf numFmtId="4" fontId="6" fillId="0" borderId="45" xfId="0" applyNumberFormat="1" applyFont="1" applyBorder="1" applyAlignment="1">
      <alignment horizontal="right" vertical="top"/>
    </xf>
    <xf numFmtId="4" fontId="17" fillId="0" borderId="45" xfId="0" applyNumberFormat="1" applyFont="1" applyBorder="1" applyAlignment="1">
      <alignment horizontal="right" vertical="top"/>
    </xf>
    <xf numFmtId="4" fontId="17" fillId="0" borderId="62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6" xfId="0" applyNumberFormat="1" applyFont="1" applyBorder="1" applyAlignment="1">
      <alignment horizontal="right" vertical="top"/>
    </xf>
    <xf numFmtId="0" fontId="18" fillId="0" borderId="98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166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 horizontal="right" vertical="top"/>
    </xf>
    <xf numFmtId="167" fontId="4" fillId="0" borderId="64" xfId="0" applyNumberFormat="1" applyFont="1" applyBorder="1" applyAlignment="1">
      <alignment horizontal="center" vertical="top"/>
    </xf>
    <xf numFmtId="166" fontId="6" fillId="0" borderId="64" xfId="0" applyNumberFormat="1" applyFont="1" applyBorder="1" applyAlignment="1">
      <alignment vertical="top" wrapText="1"/>
    </xf>
    <xf numFmtId="166" fontId="6" fillId="0" borderId="61" xfId="0" applyNumberFormat="1" applyFont="1" applyBorder="1" applyAlignment="1">
      <alignment horizontal="center" vertical="top"/>
    </xf>
    <xf numFmtId="166" fontId="14" fillId="7" borderId="99" xfId="0" applyNumberFormat="1" applyFont="1" applyFill="1" applyBorder="1" applyAlignment="1">
      <alignment vertical="top"/>
    </xf>
    <xf numFmtId="166" fontId="4" fillId="7" borderId="100" xfId="0" applyNumberFormat="1" applyFont="1" applyFill="1" applyBorder="1" applyAlignment="1">
      <alignment horizontal="center" vertical="top"/>
    </xf>
    <xf numFmtId="166" fontId="6" fillId="7" borderId="76" xfId="0" applyNumberFormat="1" applyFont="1" applyFill="1" applyBorder="1" applyAlignment="1">
      <alignment vertical="top" wrapText="1"/>
    </xf>
    <xf numFmtId="166" fontId="6" fillId="7" borderId="74" xfId="0" applyNumberFormat="1" applyFont="1" applyFill="1" applyBorder="1" applyAlignment="1">
      <alignment vertical="top"/>
    </xf>
    <xf numFmtId="4" fontId="4" fillId="7" borderId="101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99" xfId="0" applyNumberFormat="1" applyFont="1" applyFill="1" applyBorder="1" applyAlignment="1">
      <alignment horizontal="right" vertical="top"/>
    </xf>
    <xf numFmtId="4" fontId="4" fillId="7" borderId="100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9" fontId="4" fillId="5" borderId="48" xfId="0" applyNumberFormat="1" applyFont="1" applyFill="1" applyBorder="1" applyAlignment="1">
      <alignment horizontal="center" vertical="top"/>
    </xf>
    <xf numFmtId="166" fontId="6" fillId="5" borderId="39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0" fontId="17" fillId="0" borderId="98" xfId="0" applyFont="1" applyBorder="1" applyAlignment="1">
      <alignment horizontal="right" vertical="top" wrapText="1"/>
    </xf>
    <xf numFmtId="166" fontId="4" fillId="0" borderId="69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0" fontId="17" fillId="0" borderId="22" xfId="0" applyFont="1" applyBorder="1" applyAlignment="1">
      <alignment horizontal="right"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2" xfId="0" applyNumberFormat="1" applyFont="1" applyFill="1" applyBorder="1" applyAlignment="1">
      <alignment vertical="top"/>
    </xf>
    <xf numFmtId="166" fontId="4" fillId="8" borderId="31" xfId="0" applyNumberFormat="1" applyFont="1" applyFill="1" applyBorder="1" applyAlignment="1">
      <alignment horizontal="center" vertical="top"/>
    </xf>
    <xf numFmtId="4" fontId="4" fillId="8" borderId="32" xfId="0" applyNumberFormat="1" applyFont="1" applyFill="1" applyBorder="1" applyAlignment="1">
      <alignment horizontal="right" vertical="top"/>
    </xf>
    <xf numFmtId="4" fontId="4" fillId="8" borderId="84" xfId="0" applyNumberFormat="1" applyFont="1" applyFill="1" applyBorder="1" applyAlignment="1">
      <alignment horizontal="right" vertical="top"/>
    </xf>
    <xf numFmtId="4" fontId="4" fillId="8" borderId="71" xfId="0" applyNumberFormat="1" applyFont="1" applyFill="1" applyBorder="1" applyAlignment="1">
      <alignment horizontal="right" vertical="top"/>
    </xf>
    <xf numFmtId="4" fontId="4" fillId="8" borderId="44" xfId="0" applyNumberFormat="1" applyFont="1" applyFill="1" applyBorder="1" applyAlignment="1">
      <alignment horizontal="right" vertical="top"/>
    </xf>
    <xf numFmtId="4" fontId="4" fillId="8" borderId="42" xfId="0" applyNumberFormat="1" applyFont="1" applyFill="1" applyBorder="1" applyAlignment="1">
      <alignment horizontal="right" vertical="top"/>
    </xf>
    <xf numFmtId="4" fontId="4" fillId="8" borderId="33" xfId="0" applyNumberFormat="1" applyFont="1" applyFill="1" applyBorder="1" applyAlignment="1">
      <alignment horizontal="right" vertical="top"/>
    </xf>
    <xf numFmtId="10" fontId="4" fillId="8" borderId="67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37" xfId="0" applyNumberFormat="1" applyFont="1" applyFill="1" applyBorder="1" applyAlignment="1">
      <alignment horizontal="center" vertical="top"/>
    </xf>
    <xf numFmtId="4" fontId="4" fillId="5" borderId="3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4" fillId="5" borderId="33" xfId="0" applyNumberFormat="1" applyFont="1" applyFill="1" applyBorder="1" applyAlignment="1">
      <alignment horizontal="right" vertical="top"/>
    </xf>
    <xf numFmtId="4" fontId="6" fillId="0" borderId="96" xfId="0" applyNumberFormat="1" applyFont="1" applyBorder="1" applyAlignment="1">
      <alignment horizontal="right" vertical="top"/>
    </xf>
    <xf numFmtId="4" fontId="17" fillId="0" borderId="96" xfId="0" applyNumberFormat="1" applyFont="1" applyBorder="1" applyAlignment="1">
      <alignment horizontal="right" vertical="top"/>
    </xf>
    <xf numFmtId="4" fontId="17" fillId="0" borderId="98" xfId="0" applyNumberFormat="1" applyFont="1" applyBorder="1" applyAlignment="1">
      <alignment horizontal="right" vertical="top"/>
    </xf>
    <xf numFmtId="10" fontId="17" fillId="0" borderId="80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1" xfId="0" applyNumberFormat="1" applyFont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117" xfId="0" applyNumberFormat="1" applyFont="1" applyFill="1" applyBorder="1" applyAlignment="1">
      <alignment horizontal="right" vertical="top"/>
    </xf>
    <xf numFmtId="4" fontId="4" fillId="8" borderId="104" xfId="0" applyNumberFormat="1" applyFont="1" applyFill="1" applyBorder="1" applyAlignment="1">
      <alignment horizontal="right" vertical="top"/>
    </xf>
    <xf numFmtId="4" fontId="4" fillId="8" borderId="35" xfId="0" applyNumberFormat="1" applyFont="1" applyFill="1" applyBorder="1" applyAlignment="1">
      <alignment horizontal="right" vertical="top"/>
    </xf>
    <xf numFmtId="4" fontId="4" fillId="7" borderId="78" xfId="0" applyNumberFormat="1" applyFont="1" applyFill="1" applyBorder="1" applyAlignment="1">
      <alignment horizontal="right" vertical="top"/>
    </xf>
    <xf numFmtId="10" fontId="4" fillId="5" borderId="37" xfId="0" applyNumberFormat="1" applyFont="1" applyFill="1" applyBorder="1" applyAlignment="1">
      <alignment horizontal="right" vertical="top"/>
    </xf>
    <xf numFmtId="10" fontId="17" fillId="0" borderId="61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166" fontId="6" fillId="7" borderId="115" xfId="0" applyNumberFormat="1" applyFont="1" applyFill="1" applyBorder="1" applyAlignment="1">
      <alignment vertical="top"/>
    </xf>
    <xf numFmtId="4" fontId="4" fillId="8" borderId="19" xfId="0" applyNumberFormat="1" applyFont="1" applyFill="1" applyBorder="1" applyAlignment="1">
      <alignment horizontal="right" vertical="top"/>
    </xf>
    <xf numFmtId="4" fontId="4" fillId="7" borderId="117" xfId="0" applyNumberFormat="1" applyFont="1" applyFill="1" applyBorder="1" applyAlignment="1">
      <alignment horizontal="right" vertical="top"/>
    </xf>
    <xf numFmtId="10" fontId="4" fillId="8" borderId="118" xfId="0" applyNumberFormat="1" applyFont="1" applyFill="1" applyBorder="1" applyAlignment="1">
      <alignment horizontal="right" vertical="top"/>
    </xf>
    <xf numFmtId="0" fontId="4" fillId="8" borderId="117" xfId="0" applyFont="1" applyFill="1" applyBorder="1" applyAlignment="1">
      <alignment horizontal="right" vertical="top" wrapText="1"/>
    </xf>
    <xf numFmtId="166" fontId="4" fillId="5" borderId="44" xfId="0" applyNumberFormat="1" applyFont="1" applyFill="1" applyBorder="1" applyAlignment="1">
      <alignment vertical="top"/>
    </xf>
    <xf numFmtId="0" fontId="4" fillId="5" borderId="32" xfId="0" applyFont="1" applyFill="1" applyBorder="1" applyAlignment="1">
      <alignment horizontal="right" vertical="top" wrapText="1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45" xfId="0" applyNumberFormat="1" applyFont="1" applyFill="1" applyBorder="1" applyAlignment="1">
      <alignment horizontal="right" vertical="top"/>
    </xf>
    <xf numFmtId="10" fontId="17" fillId="6" borderId="47" xfId="0" applyNumberFormat="1" applyFont="1" applyFill="1" applyBorder="1" applyAlignment="1">
      <alignment horizontal="right" vertical="top"/>
    </xf>
    <xf numFmtId="0" fontId="17" fillId="6" borderId="98" xfId="0" applyFont="1" applyFill="1" applyBorder="1" applyAlignment="1">
      <alignment horizontal="right" vertical="top" wrapText="1"/>
    </xf>
    <xf numFmtId="10" fontId="17" fillId="0" borderId="57" xfId="0" applyNumberFormat="1" applyFont="1" applyBorder="1" applyAlignment="1">
      <alignment horizontal="right" vertical="top"/>
    </xf>
    <xf numFmtId="166" fontId="14" fillId="0" borderId="47" xfId="0" applyNumberFormat="1" applyFont="1" applyBorder="1" applyAlignment="1">
      <alignment horizontal="left" vertical="top" wrapText="1"/>
    </xf>
    <xf numFmtId="166" fontId="4" fillId="0" borderId="48" xfId="0" applyNumberFormat="1" applyFont="1" applyBorder="1" applyAlignment="1">
      <alignment vertical="top"/>
    </xf>
    <xf numFmtId="4" fontId="4" fillId="0" borderId="45" xfId="0" applyNumberFormat="1" applyFont="1" applyBorder="1" applyAlignment="1">
      <alignment horizontal="right" vertical="top"/>
    </xf>
    <xf numFmtId="4" fontId="4" fillId="0" borderId="46" xfId="0" applyNumberFormat="1" applyFont="1" applyBorder="1" applyAlignment="1">
      <alignment horizontal="right" vertical="top"/>
    </xf>
    <xf numFmtId="4" fontId="4" fillId="0" borderId="47" xfId="0" applyNumberFormat="1" applyFont="1" applyBorder="1" applyAlignment="1">
      <alignment horizontal="right" vertical="top"/>
    </xf>
    <xf numFmtId="4" fontId="4" fillId="0" borderId="62" xfId="0" applyNumberFormat="1" applyFont="1" applyBorder="1" applyAlignment="1">
      <alignment horizontal="right" vertical="top"/>
    </xf>
    <xf numFmtId="0" fontId="18" fillId="6" borderId="98" xfId="0" applyFont="1" applyFill="1" applyBorder="1" applyAlignment="1">
      <alignment horizontal="right" vertical="top" wrapText="1"/>
    </xf>
    <xf numFmtId="4" fontId="17" fillId="0" borderId="57" xfId="0" applyNumberFormat="1" applyFont="1" applyBorder="1" applyAlignment="1">
      <alignment horizontal="right" vertical="top"/>
    </xf>
    <xf numFmtId="4" fontId="17" fillId="6" borderId="47" xfId="0" applyNumberFormat="1" applyFont="1" applyFill="1" applyBorder="1" applyAlignment="1">
      <alignment horizontal="right" vertical="top"/>
    </xf>
    <xf numFmtId="4" fontId="6" fillId="0" borderId="64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166" fontId="4" fillId="8" borderId="38" xfId="0" applyNumberFormat="1" applyFont="1" applyFill="1" applyBorder="1" applyAlignment="1">
      <alignment horizontal="center" vertical="top"/>
    </xf>
    <xf numFmtId="4" fontId="4" fillId="8" borderId="43" xfId="0" applyNumberFormat="1" applyFont="1" applyFill="1" applyBorder="1" applyAlignment="1">
      <alignment horizontal="right" vertical="top"/>
    </xf>
    <xf numFmtId="10" fontId="4" fillId="8" borderId="77" xfId="0" applyNumberFormat="1" applyFont="1" applyFill="1" applyBorder="1" applyAlignment="1">
      <alignment horizontal="right" vertical="top"/>
    </xf>
    <xf numFmtId="166" fontId="22" fillId="4" borderId="117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77" xfId="0" applyNumberFormat="1" applyFont="1" applyFill="1" applyBorder="1" applyAlignment="1">
      <alignment vertical="top"/>
    </xf>
    <xf numFmtId="4" fontId="8" fillId="4" borderId="99" xfId="0" applyNumberFormat="1" applyFont="1" applyFill="1" applyBorder="1" applyAlignment="1">
      <alignment horizontal="right" vertical="top"/>
    </xf>
    <xf numFmtId="4" fontId="8" fillId="4" borderId="117" xfId="0" applyNumberFormat="1" applyFont="1" applyFill="1" applyBorder="1" applyAlignment="1">
      <alignment horizontal="right" vertical="top"/>
    </xf>
    <xf numFmtId="4" fontId="8" fillId="4" borderId="77" xfId="0" applyNumberFormat="1" applyFont="1" applyFill="1" applyBorder="1" applyAlignment="1">
      <alignment horizontal="right" vertical="top"/>
    </xf>
    <xf numFmtId="10" fontId="8" fillId="4" borderId="77" xfId="0" applyNumberFormat="1" applyFont="1" applyFill="1" applyBorder="1" applyAlignment="1">
      <alignment horizontal="right" vertical="top"/>
    </xf>
    <xf numFmtId="0" fontId="8" fillId="4" borderId="117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4" xfId="0" applyNumberFormat="1" applyFont="1" applyFill="1" applyBorder="1"/>
    <xf numFmtId="4" fontId="4" fillId="4" borderId="40" xfId="0" applyNumberFormat="1" applyFont="1" applyFill="1" applyBorder="1" applyAlignment="1">
      <alignment horizontal="right"/>
    </xf>
    <xf numFmtId="4" fontId="4" fillId="4" borderId="38" xfId="0" applyNumberFormat="1" applyFont="1" applyFill="1" applyBorder="1" applyAlignment="1">
      <alignment horizontal="right"/>
    </xf>
    <xf numFmtId="10" fontId="4" fillId="4" borderId="38" xfId="0" applyNumberFormat="1" applyFont="1" applyFill="1" applyBorder="1" applyAlignment="1">
      <alignment horizontal="right"/>
    </xf>
    <xf numFmtId="0" fontId="4" fillId="4" borderId="44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41" fontId="6" fillId="0" borderId="0" xfId="0" applyNumberFormat="1" applyFont="1"/>
    <xf numFmtId="168" fontId="17" fillId="0" borderId="0" xfId="0" applyNumberFormat="1" applyFont="1"/>
    <xf numFmtId="0" fontId="17" fillId="0" borderId="0" xfId="0" applyFont="1" applyAlignment="1">
      <alignment wrapText="1"/>
    </xf>
    <xf numFmtId="0" fontId="23" fillId="0" borderId="0" xfId="0" applyFont="1"/>
    <xf numFmtId="0" fontId="2" fillId="0" borderId="9" xfId="0" applyFont="1" applyBorder="1" applyAlignme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4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7" fillId="0" borderId="0" xfId="0" applyFont="1"/>
    <xf numFmtId="4" fontId="27" fillId="0" borderId="0" xfId="0" applyNumberFormat="1" applyFont="1"/>
    <xf numFmtId="166" fontId="4" fillId="8" borderId="115" xfId="0" applyNumberFormat="1" applyFont="1" applyFill="1" applyBorder="1" applyAlignment="1">
      <alignment horizontal="center" vertical="top"/>
    </xf>
    <xf numFmtId="4" fontId="4" fillId="8" borderId="103" xfId="0" applyNumberFormat="1" applyFont="1" applyFill="1" applyBorder="1" applyAlignment="1">
      <alignment horizontal="right" vertical="top"/>
    </xf>
    <xf numFmtId="4" fontId="4" fillId="7" borderId="116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10" fontId="4" fillId="8" borderId="113" xfId="0" applyNumberFormat="1" applyFont="1" applyFill="1" applyBorder="1" applyAlignment="1">
      <alignment horizontal="right" vertical="top"/>
    </xf>
    <xf numFmtId="0" fontId="4" fillId="8" borderId="86" xfId="0" applyFont="1" applyFill="1" applyBorder="1" applyAlignment="1">
      <alignment horizontal="right" vertical="top" wrapText="1"/>
    </xf>
    <xf numFmtId="166" fontId="4" fillId="0" borderId="108" xfId="0" applyNumberFormat="1" applyFont="1" applyBorder="1" applyAlignment="1">
      <alignment vertical="top"/>
    </xf>
    <xf numFmtId="167" fontId="4" fillId="0" borderId="109" xfId="0" applyNumberFormat="1" applyFont="1" applyBorder="1" applyAlignment="1">
      <alignment horizontal="center" vertical="top"/>
    </xf>
    <xf numFmtId="166" fontId="6" fillId="0" borderId="109" xfId="0" applyNumberFormat="1" applyFont="1" applyBorder="1" applyAlignment="1">
      <alignment vertical="top" wrapText="1"/>
    </xf>
    <xf numFmtId="166" fontId="6" fillId="0" borderId="118" xfId="0" applyNumberFormat="1" applyFont="1" applyBorder="1" applyAlignment="1">
      <alignment horizontal="center" vertical="top"/>
    </xf>
    <xf numFmtId="4" fontId="6" fillId="0" borderId="118" xfId="0" applyNumberFormat="1" applyFont="1" applyBorder="1" applyAlignment="1">
      <alignment horizontal="right" vertical="top"/>
    </xf>
    <xf numFmtId="4" fontId="17" fillId="0" borderId="108" xfId="0" applyNumberFormat="1" applyFont="1" applyBorder="1" applyAlignment="1">
      <alignment horizontal="right" vertical="top"/>
    </xf>
    <xf numFmtId="4" fontId="17" fillId="0" borderId="118" xfId="0" applyNumberFormat="1" applyFont="1" applyBorder="1" applyAlignment="1">
      <alignment horizontal="right" vertical="top"/>
    </xf>
    <xf numFmtId="10" fontId="17" fillId="0" borderId="118" xfId="0" applyNumberFormat="1" applyFont="1" applyBorder="1" applyAlignment="1">
      <alignment horizontal="right" vertical="top"/>
    </xf>
    <xf numFmtId="0" fontId="18" fillId="0" borderId="52" xfId="0" applyFont="1" applyBorder="1" applyAlignment="1">
      <alignment horizontal="right" vertical="top" wrapText="1"/>
    </xf>
    <xf numFmtId="166" fontId="4" fillId="5" borderId="121" xfId="0" applyNumberFormat="1" applyFont="1" applyFill="1" applyBorder="1" applyAlignment="1">
      <alignment vertical="top"/>
    </xf>
    <xf numFmtId="49" fontId="4" fillId="5" borderId="122" xfId="0" applyNumberFormat="1" applyFont="1" applyFill="1" applyBorder="1" applyAlignment="1">
      <alignment horizontal="center" vertical="top"/>
    </xf>
    <xf numFmtId="166" fontId="4" fillId="5" borderId="122" xfId="0" applyNumberFormat="1" applyFont="1" applyFill="1" applyBorder="1" applyAlignment="1">
      <alignment horizontal="left" vertical="top" wrapText="1"/>
    </xf>
    <xf numFmtId="166" fontId="6" fillId="5" borderId="123" xfId="0" applyNumberFormat="1" applyFont="1" applyFill="1" applyBorder="1" applyAlignment="1">
      <alignment horizontal="center" vertical="top"/>
    </xf>
    <xf numFmtId="4" fontId="6" fillId="5" borderId="122" xfId="0" applyNumberFormat="1" applyFont="1" applyFill="1" applyBorder="1" applyAlignment="1">
      <alignment horizontal="right" vertical="top"/>
    </xf>
    <xf numFmtId="4" fontId="6" fillId="5" borderId="123" xfId="0" applyNumberFormat="1" applyFont="1" applyFill="1" applyBorder="1" applyAlignment="1">
      <alignment horizontal="right" vertical="top"/>
    </xf>
    <xf numFmtId="4" fontId="6" fillId="5" borderId="124" xfId="0" applyNumberFormat="1" applyFont="1" applyFill="1" applyBorder="1" applyAlignment="1">
      <alignment horizontal="right" vertical="top"/>
    </xf>
    <xf numFmtId="4" fontId="4" fillId="5" borderId="122" xfId="0" applyNumberFormat="1" applyFont="1" applyFill="1" applyBorder="1" applyAlignment="1">
      <alignment horizontal="right" vertical="top"/>
    </xf>
    <xf numFmtId="4" fontId="4" fillId="5" borderId="123" xfId="0" applyNumberFormat="1" applyFont="1" applyFill="1" applyBorder="1" applyAlignment="1">
      <alignment horizontal="right" vertical="top"/>
    </xf>
    <xf numFmtId="10" fontId="4" fillId="5" borderId="123" xfId="0" applyNumberFormat="1" applyFont="1" applyFill="1" applyBorder="1" applyAlignment="1">
      <alignment horizontal="right" vertical="top"/>
    </xf>
    <xf numFmtId="0" fontId="4" fillId="5" borderId="125" xfId="0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10" fillId="0" borderId="29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0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4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0" xfId="0" applyFont="1" applyBorder="1"/>
    <xf numFmtId="0" fontId="24" fillId="0" borderId="0" xfId="0" applyFont="1" applyAlignment="1">
      <alignment horizontal="right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4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customschemas.google.com/relationships/workbookmetadata" Target="metadata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D965"/>
    <pageSetUpPr fitToPage="1"/>
  </sheetPr>
  <dimension ref="A1:Z1000"/>
  <sheetViews>
    <sheetView workbookViewId="0">
      <selection activeCell="E30" sqref="E30"/>
    </sheetView>
  </sheetViews>
  <sheetFormatPr baseColWidth="10" defaultColWidth="12.5703125" defaultRowHeight="15" customHeight="1" x14ac:dyDescent="0"/>
  <cols>
    <col min="1" max="1" width="14.28515625" customWidth="1"/>
    <col min="2" max="16" width="13.7109375" customWidth="1"/>
    <col min="17" max="26" width="7.5703125" customWidth="1"/>
  </cols>
  <sheetData>
    <row r="1" spans="1:26" ht="14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">
      <c r="D2" s="2"/>
      <c r="E2" s="2"/>
      <c r="F2" s="2"/>
      <c r="G2" s="2"/>
      <c r="H2" s="2"/>
      <c r="I2" s="2"/>
      <c r="J2" s="3"/>
      <c r="K2" s="4" t="s">
        <v>1</v>
      </c>
      <c r="L2" s="3"/>
      <c r="M2" s="2"/>
      <c r="N2" s="3"/>
      <c r="O2" s="2"/>
      <c r="P2" s="3"/>
    </row>
    <row r="3" spans="1:26">
      <c r="A3" s="5"/>
      <c r="B3" s="5"/>
      <c r="C3" s="5"/>
      <c r="D3" s="6"/>
      <c r="E3" s="6"/>
      <c r="F3" s="6"/>
      <c r="G3" s="6"/>
      <c r="H3" s="6"/>
      <c r="I3" s="6"/>
      <c r="J3" s="7"/>
      <c r="K3" s="8" t="s">
        <v>2</v>
      </c>
      <c r="L3" s="7"/>
      <c r="M3" s="9"/>
      <c r="N3" s="10"/>
      <c r="O3" s="9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1"/>
      <c r="M4" s="12"/>
      <c r="N4" s="11"/>
      <c r="O4" s="9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5"/>
      <c r="B5" s="13"/>
      <c r="C5" s="5"/>
      <c r="D5" s="14" t="s">
        <v>3</v>
      </c>
      <c r="E5" s="5"/>
      <c r="F5" s="5"/>
      <c r="G5" s="5"/>
      <c r="H5" s="5"/>
      <c r="I5" s="5"/>
      <c r="J5" s="5"/>
      <c r="K5" s="5"/>
      <c r="L5" s="15"/>
      <c r="M5" s="15"/>
      <c r="N5" s="1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5"/>
      <c r="B6" s="13"/>
      <c r="C6" s="5"/>
      <c r="D6" s="14" t="s">
        <v>4</v>
      </c>
      <c r="E6" s="13"/>
      <c r="F6" s="13"/>
      <c r="G6" s="13"/>
      <c r="H6" s="13"/>
      <c r="I6" s="13"/>
      <c r="J6" s="16"/>
      <c r="K6" s="5"/>
      <c r="L6" s="5"/>
      <c r="M6" s="5"/>
      <c r="N6" s="1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5"/>
      <c r="B7" s="5"/>
      <c r="C7" s="5"/>
      <c r="D7" s="14" t="s">
        <v>307</v>
      </c>
      <c r="E7" s="13"/>
      <c r="F7" s="13"/>
      <c r="G7" s="13"/>
      <c r="H7" s="13"/>
      <c r="I7" s="13"/>
      <c r="J7" s="16"/>
      <c r="K7" s="5"/>
      <c r="L7" s="17"/>
      <c r="M7" s="17"/>
      <c r="N7" s="1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5"/>
      <c r="B8" s="5"/>
      <c r="C8" s="5"/>
      <c r="D8" s="14" t="s">
        <v>5</v>
      </c>
      <c r="E8" s="13"/>
      <c r="F8" s="13"/>
      <c r="G8" s="13"/>
      <c r="H8" s="13"/>
      <c r="I8" s="13"/>
      <c r="J8" s="16"/>
      <c r="K8" s="5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5"/>
      <c r="B9" s="5"/>
      <c r="C9" s="5"/>
      <c r="D9" s="12"/>
      <c r="E9" s="12"/>
      <c r="F9" s="12"/>
      <c r="G9" s="12"/>
      <c r="H9" s="12"/>
      <c r="I9" s="12"/>
      <c r="J9" s="11"/>
      <c r="K9" s="12"/>
      <c r="L9" s="11"/>
      <c r="M9" s="12"/>
      <c r="N9" s="11"/>
      <c r="O9" s="9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5"/>
      <c r="B10" s="5"/>
      <c r="C10" s="5"/>
      <c r="D10" s="12"/>
      <c r="E10" s="12"/>
      <c r="F10" s="12"/>
      <c r="G10" s="12"/>
      <c r="H10" s="12"/>
      <c r="I10" s="12"/>
      <c r="J10" s="11"/>
      <c r="K10" s="12"/>
      <c r="L10" s="11"/>
      <c r="M10" s="12"/>
      <c r="N10" s="11"/>
      <c r="O10" s="9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5"/>
      <c r="B11" s="451" t="s">
        <v>6</v>
      </c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9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5"/>
      <c r="B12" s="451" t="s">
        <v>7</v>
      </c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9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5"/>
      <c r="B13" s="453" t="s">
        <v>304</v>
      </c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9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5"/>
      <c r="B14" s="13"/>
      <c r="C14" s="16"/>
      <c r="D14" s="12"/>
      <c r="E14" s="12"/>
      <c r="F14" s="12"/>
      <c r="G14" s="12"/>
      <c r="H14" s="12"/>
      <c r="I14" s="12"/>
      <c r="J14" s="11"/>
      <c r="K14" s="12"/>
      <c r="L14" s="11"/>
      <c r="M14" s="12"/>
      <c r="N14" s="11"/>
      <c r="O14" s="9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54"/>
      <c r="B16" s="457" t="s">
        <v>8</v>
      </c>
      <c r="C16" s="458"/>
      <c r="D16" s="461" t="s">
        <v>9</v>
      </c>
      <c r="E16" s="462"/>
      <c r="F16" s="462"/>
      <c r="G16" s="462"/>
      <c r="H16" s="462"/>
      <c r="I16" s="462"/>
      <c r="J16" s="463"/>
      <c r="K16" s="464" t="s">
        <v>10</v>
      </c>
      <c r="L16" s="458"/>
      <c r="M16" s="464" t="s">
        <v>11</v>
      </c>
      <c r="N16" s="45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51" customHeight="1">
      <c r="A17" s="455"/>
      <c r="B17" s="459"/>
      <c r="C17" s="460"/>
      <c r="D17" s="19" t="s">
        <v>12</v>
      </c>
      <c r="E17" s="20" t="s">
        <v>13</v>
      </c>
      <c r="F17" s="20" t="s">
        <v>14</v>
      </c>
      <c r="G17" s="20" t="s">
        <v>15</v>
      </c>
      <c r="H17" s="20" t="s">
        <v>16</v>
      </c>
      <c r="I17" s="466" t="s">
        <v>17</v>
      </c>
      <c r="J17" s="467"/>
      <c r="K17" s="465"/>
      <c r="L17" s="460"/>
      <c r="M17" s="465"/>
      <c r="N17" s="460"/>
    </row>
    <row r="18" spans="1:26" ht="47.25" customHeight="1">
      <c r="A18" s="456"/>
      <c r="B18" s="21" t="s">
        <v>18</v>
      </c>
      <c r="C18" s="22" t="s">
        <v>19</v>
      </c>
      <c r="D18" s="21" t="s">
        <v>19</v>
      </c>
      <c r="E18" s="23" t="s">
        <v>19</v>
      </c>
      <c r="F18" s="23" t="s">
        <v>19</v>
      </c>
      <c r="G18" s="23" t="s">
        <v>19</v>
      </c>
      <c r="H18" s="23" t="s">
        <v>19</v>
      </c>
      <c r="I18" s="23" t="s">
        <v>18</v>
      </c>
      <c r="J18" s="24" t="s">
        <v>20</v>
      </c>
      <c r="K18" s="21" t="s">
        <v>18</v>
      </c>
      <c r="L18" s="22" t="s">
        <v>19</v>
      </c>
      <c r="M18" s="25" t="s">
        <v>18</v>
      </c>
      <c r="N18" s="26" t="s">
        <v>19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" customHeight="1">
      <c r="A19" s="28" t="s">
        <v>21</v>
      </c>
      <c r="B19" s="29" t="s">
        <v>22</v>
      </c>
      <c r="C19" s="30" t="s">
        <v>23</v>
      </c>
      <c r="D19" s="31" t="s">
        <v>24</v>
      </c>
      <c r="E19" s="32" t="s">
        <v>25</v>
      </c>
      <c r="F19" s="32" t="s">
        <v>26</v>
      </c>
      <c r="G19" s="32" t="s">
        <v>27</v>
      </c>
      <c r="H19" s="32" t="s">
        <v>28</v>
      </c>
      <c r="I19" s="32" t="s">
        <v>29</v>
      </c>
      <c r="J19" s="30" t="s">
        <v>30</v>
      </c>
      <c r="K19" s="31" t="s">
        <v>31</v>
      </c>
      <c r="L19" s="30" t="s">
        <v>32</v>
      </c>
      <c r="M19" s="31" t="s">
        <v>33</v>
      </c>
      <c r="N19" s="30" t="s">
        <v>34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39.75" customHeight="1">
      <c r="A20" s="34" t="s">
        <v>35</v>
      </c>
      <c r="B20" s="35">
        <v>1</v>
      </c>
      <c r="C20" s="36">
        <v>618500</v>
      </c>
      <c r="D20" s="37"/>
      <c r="E20" s="38"/>
      <c r="F20" s="38"/>
      <c r="G20" s="38"/>
      <c r="H20" s="38"/>
      <c r="I20" s="39"/>
      <c r="J20" s="36">
        <f t="shared" ref="J20:J23" si="0">D20+E20+F20+G20+H20</f>
        <v>0</v>
      </c>
      <c r="K20" s="40"/>
      <c r="L20" s="36"/>
      <c r="M20" s="41">
        <v>1</v>
      </c>
      <c r="N20" s="42">
        <f t="shared" ref="N20:N23" si="1">C20+J20+L20</f>
        <v>618500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45" customHeight="1">
      <c r="A21" s="43" t="s">
        <v>36</v>
      </c>
      <c r="B21" s="35">
        <v>1</v>
      </c>
      <c r="C21" s="36">
        <v>618500</v>
      </c>
      <c r="D21" s="37"/>
      <c r="E21" s="38"/>
      <c r="F21" s="38"/>
      <c r="G21" s="38"/>
      <c r="H21" s="38"/>
      <c r="I21" s="39"/>
      <c r="J21" s="36">
        <f t="shared" si="0"/>
        <v>0</v>
      </c>
      <c r="K21" s="40"/>
      <c r="L21" s="36"/>
      <c r="M21" s="41">
        <v>1</v>
      </c>
      <c r="N21" s="42">
        <f t="shared" si="1"/>
        <v>618500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48.75" customHeight="1">
      <c r="A22" s="43" t="s">
        <v>37</v>
      </c>
      <c r="B22" s="44">
        <f>C22/C21</f>
        <v>0.78</v>
      </c>
      <c r="C22" s="36">
        <f>61850+49480+154625+216475</f>
        <v>482430</v>
      </c>
      <c r="D22" s="37"/>
      <c r="E22" s="38"/>
      <c r="F22" s="38"/>
      <c r="G22" s="38"/>
      <c r="H22" s="38"/>
      <c r="I22" s="39"/>
      <c r="J22" s="36">
        <f t="shared" si="0"/>
        <v>0</v>
      </c>
      <c r="K22" s="40"/>
      <c r="L22" s="36"/>
      <c r="M22" s="41">
        <v>1</v>
      </c>
      <c r="N22" s="42">
        <f t="shared" si="1"/>
        <v>482430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39.75" customHeight="1">
      <c r="A23" s="45" t="s">
        <v>38</v>
      </c>
      <c r="B23" s="44">
        <f>C23/C20</f>
        <v>0.22</v>
      </c>
      <c r="C23" s="36">
        <f t="shared" ref="C23:H23" si="2">C21-C22</f>
        <v>136070</v>
      </c>
      <c r="D23" s="37">
        <f t="shared" si="2"/>
        <v>0</v>
      </c>
      <c r="E23" s="38">
        <f t="shared" si="2"/>
        <v>0</v>
      </c>
      <c r="F23" s="38">
        <f t="shared" si="2"/>
        <v>0</v>
      </c>
      <c r="G23" s="38">
        <f t="shared" si="2"/>
        <v>0</v>
      </c>
      <c r="H23" s="38">
        <f t="shared" si="2"/>
        <v>0</v>
      </c>
      <c r="I23" s="39"/>
      <c r="J23" s="36">
        <f t="shared" si="0"/>
        <v>0</v>
      </c>
      <c r="K23" s="40"/>
      <c r="L23" s="36">
        <f>L21-L22</f>
        <v>0</v>
      </c>
      <c r="M23" s="41">
        <v>1</v>
      </c>
      <c r="N23" s="42">
        <f t="shared" si="1"/>
        <v>136070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6"/>
      <c r="B26" s="46" t="s">
        <v>39</v>
      </c>
      <c r="C26" s="47" t="s">
        <v>308</v>
      </c>
      <c r="D26" s="48"/>
      <c r="E26" s="48"/>
      <c r="F26" s="46"/>
      <c r="G26" s="48"/>
      <c r="H26" s="48"/>
      <c r="I26" s="49"/>
      <c r="J26" s="47" t="s">
        <v>40</v>
      </c>
      <c r="K26" s="48"/>
      <c r="L26" s="48"/>
      <c r="M26" s="48"/>
      <c r="N26" s="48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.75" customHeight="1">
      <c r="D27" s="50" t="s">
        <v>41</v>
      </c>
      <c r="F27" s="51"/>
      <c r="G27" s="50" t="s">
        <v>42</v>
      </c>
      <c r="I27" s="2"/>
      <c r="K27" s="51" t="s">
        <v>43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/>
    <row r="229" spans="4:16" ht="15.75" customHeight="1"/>
    <row r="230" spans="4:16" ht="15.75" customHeight="1"/>
    <row r="231" spans="4:16" ht="15.75" customHeight="1"/>
    <row r="232" spans="4:16" ht="15.75" customHeight="1"/>
    <row r="233" spans="4:16" ht="15.75" customHeight="1"/>
    <row r="234" spans="4:16" ht="15.75" customHeight="1"/>
    <row r="235" spans="4:16" ht="15.75" customHeight="1"/>
    <row r="236" spans="4:16" ht="15.75" customHeight="1"/>
    <row r="237" spans="4:16" ht="15.75" customHeight="1"/>
    <row r="238" spans="4:16" ht="15.75" customHeight="1"/>
    <row r="239" spans="4:16" ht="15.75" customHeight="1"/>
    <row r="240" spans="4:1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AH1000"/>
  <sheetViews>
    <sheetView tabSelected="1" workbookViewId="0">
      <pane xSplit="3" ySplit="9" topLeftCell="D159" activePane="bottomRight" state="frozen"/>
      <selection pane="topRight" activeCell="D1" sqref="D1"/>
      <selection pane="bottomLeft" activeCell="A10" sqref="A10"/>
      <selection pane="bottomRight" activeCell="J2" sqref="J2"/>
    </sheetView>
  </sheetViews>
  <sheetFormatPr baseColWidth="10" defaultColWidth="12.5703125" defaultRowHeight="15" customHeight="1" outlineLevelCol="1" x14ac:dyDescent="0"/>
  <cols>
    <col min="1" max="1" width="10" customWidth="1"/>
    <col min="2" max="2" width="5.85546875" customWidth="1"/>
    <col min="3" max="3" width="31.42578125" customWidth="1"/>
    <col min="4" max="4" width="10.42578125" customWidth="1"/>
    <col min="5" max="5" width="9.42578125" customWidth="1"/>
    <col min="6" max="6" width="11.140625" customWidth="1"/>
    <col min="7" max="7" width="16.42578125" customWidth="1"/>
    <col min="8" max="8" width="9" customWidth="1"/>
    <col min="9" max="9" width="11.42578125" customWidth="1"/>
    <col min="10" max="10" width="16.42578125" customWidth="1"/>
    <col min="11" max="11" width="9.42578125" hidden="1" customWidth="1" outlineLevel="1"/>
    <col min="12" max="12" width="11.140625" hidden="1" customWidth="1" outlineLevel="1"/>
    <col min="13" max="13" width="16.42578125" hidden="1" customWidth="1" outlineLevel="1"/>
    <col min="14" max="14" width="9.42578125" hidden="1" customWidth="1" outlineLevel="1"/>
    <col min="15" max="15" width="11.140625" hidden="1" customWidth="1" outlineLevel="1"/>
    <col min="16" max="16" width="16.42578125" hidden="1" customWidth="1" outlineLevel="1"/>
    <col min="17" max="17" width="9.42578125" hidden="1" customWidth="1" outlineLevel="1"/>
    <col min="18" max="18" width="11.140625" hidden="1" customWidth="1" outlineLevel="1"/>
    <col min="19" max="19" width="16.42578125" hidden="1" customWidth="1" outlineLevel="1"/>
    <col min="20" max="20" width="9.42578125" hidden="1" customWidth="1" outlineLevel="1"/>
    <col min="21" max="21" width="11.140625" hidden="1" customWidth="1" outlineLevel="1"/>
    <col min="22" max="22" width="16.42578125" hidden="1" customWidth="1" outlineLevel="1"/>
    <col min="23" max="23" width="9.42578125" hidden="1" customWidth="1" outlineLevel="1"/>
    <col min="24" max="24" width="11.140625" hidden="1" customWidth="1" outlineLevel="1"/>
    <col min="25" max="25" width="16.42578125" hidden="1" customWidth="1" outlineLevel="1"/>
    <col min="26" max="26" width="9.42578125" hidden="1" customWidth="1" outlineLevel="1"/>
    <col min="27" max="27" width="11.140625" hidden="1" customWidth="1" outlineLevel="1"/>
    <col min="28" max="28" width="16.42578125" hidden="1" customWidth="1" outlineLevel="1"/>
    <col min="29" max="29" width="16.42578125" customWidth="1" collapsed="1"/>
    <col min="30" max="32" width="16.42578125" customWidth="1"/>
    <col min="33" max="33" width="20.5703125" customWidth="1"/>
    <col min="34" max="34" width="7.7109375" customWidth="1"/>
  </cols>
  <sheetData>
    <row r="1" spans="1:34">
      <c r="A1" s="52" t="s">
        <v>44</v>
      </c>
      <c r="B1" s="52"/>
      <c r="C1" s="52"/>
      <c r="D1" s="52"/>
      <c r="E1" s="52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3"/>
      <c r="AD1" s="13"/>
      <c r="AE1" s="13"/>
      <c r="AF1" s="13"/>
      <c r="AG1" s="53"/>
    </row>
    <row r="2" spans="1:34">
      <c r="A2" s="54" t="s">
        <v>3</v>
      </c>
      <c r="B2" s="52"/>
      <c r="C2" s="52"/>
      <c r="D2" s="52"/>
      <c r="E2" s="52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3"/>
      <c r="AD2" s="13"/>
      <c r="AE2" s="13"/>
      <c r="AF2" s="13"/>
      <c r="AG2" s="13"/>
      <c r="AH2" s="51"/>
    </row>
    <row r="3" spans="1:34" ht="14">
      <c r="A3" s="54" t="s">
        <v>306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  <c r="AD3" s="58"/>
      <c r="AE3" s="58"/>
      <c r="AF3" s="58"/>
      <c r="AG3" s="58"/>
      <c r="AH3" s="51"/>
    </row>
    <row r="4" spans="1:34" ht="15.75" customHeight="1">
      <c r="A4" s="14" t="s">
        <v>45</v>
      </c>
      <c r="B4" s="55"/>
      <c r="C4" s="56"/>
      <c r="D4" s="57"/>
      <c r="E4" s="57"/>
      <c r="F4" s="57"/>
      <c r="G4" s="57"/>
      <c r="H4" s="57"/>
      <c r="I4" s="57"/>
      <c r="J4" s="57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60"/>
      <c r="AD4" s="60"/>
      <c r="AE4" s="60"/>
      <c r="AF4" s="60"/>
      <c r="AG4" s="60"/>
      <c r="AH4" s="51"/>
    </row>
    <row r="5" spans="1:34" ht="14" thickBot="1">
      <c r="A5" s="13"/>
      <c r="B5" s="55"/>
      <c r="C5" s="61"/>
      <c r="D5" s="57"/>
      <c r="E5" s="57"/>
      <c r="F5" s="57"/>
      <c r="G5" s="57"/>
      <c r="H5" s="57"/>
      <c r="I5" s="57"/>
      <c r="J5" s="57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3"/>
      <c r="AD5" s="63"/>
      <c r="AE5" s="63"/>
      <c r="AF5" s="63"/>
      <c r="AG5" s="63"/>
    </row>
    <row r="6" spans="1:34" ht="26.25" customHeight="1" thickBot="1">
      <c r="A6" s="471" t="s">
        <v>46</v>
      </c>
      <c r="B6" s="472" t="s">
        <v>47</v>
      </c>
      <c r="C6" s="474" t="s">
        <v>48</v>
      </c>
      <c r="D6" s="476" t="s">
        <v>49</v>
      </c>
      <c r="E6" s="477" t="s">
        <v>50</v>
      </c>
      <c r="F6" s="469"/>
      <c r="G6" s="469"/>
      <c r="H6" s="469"/>
      <c r="I6" s="469"/>
      <c r="J6" s="470"/>
      <c r="K6" s="477" t="s">
        <v>51</v>
      </c>
      <c r="L6" s="469"/>
      <c r="M6" s="469"/>
      <c r="N6" s="469"/>
      <c r="O6" s="469"/>
      <c r="P6" s="470"/>
      <c r="Q6" s="477" t="s">
        <v>51</v>
      </c>
      <c r="R6" s="469"/>
      <c r="S6" s="469"/>
      <c r="T6" s="469"/>
      <c r="U6" s="469"/>
      <c r="V6" s="470"/>
      <c r="W6" s="477" t="s">
        <v>51</v>
      </c>
      <c r="X6" s="469"/>
      <c r="Y6" s="469"/>
      <c r="Z6" s="469"/>
      <c r="AA6" s="469"/>
      <c r="AB6" s="470"/>
      <c r="AC6" s="484" t="s">
        <v>52</v>
      </c>
      <c r="AD6" s="469"/>
      <c r="AE6" s="469"/>
      <c r="AF6" s="469"/>
      <c r="AG6" s="471" t="s">
        <v>53</v>
      </c>
    </row>
    <row r="7" spans="1:34" ht="71.25" customHeight="1" thickBot="1">
      <c r="A7" s="455"/>
      <c r="B7" s="473"/>
      <c r="C7" s="475"/>
      <c r="D7" s="475"/>
      <c r="E7" s="468" t="s">
        <v>54</v>
      </c>
      <c r="F7" s="469"/>
      <c r="G7" s="470"/>
      <c r="H7" s="468" t="s">
        <v>55</v>
      </c>
      <c r="I7" s="469"/>
      <c r="J7" s="470"/>
      <c r="K7" s="468" t="s">
        <v>54</v>
      </c>
      <c r="L7" s="469"/>
      <c r="M7" s="470"/>
      <c r="N7" s="468" t="s">
        <v>55</v>
      </c>
      <c r="O7" s="469"/>
      <c r="P7" s="470"/>
      <c r="Q7" s="468" t="s">
        <v>54</v>
      </c>
      <c r="R7" s="469"/>
      <c r="S7" s="470"/>
      <c r="T7" s="468" t="s">
        <v>55</v>
      </c>
      <c r="U7" s="469"/>
      <c r="V7" s="470"/>
      <c r="W7" s="468" t="s">
        <v>54</v>
      </c>
      <c r="X7" s="469"/>
      <c r="Y7" s="470"/>
      <c r="Z7" s="468" t="s">
        <v>55</v>
      </c>
      <c r="AA7" s="469"/>
      <c r="AB7" s="470"/>
      <c r="AC7" s="486" t="s">
        <v>56</v>
      </c>
      <c r="AD7" s="486" t="s">
        <v>57</v>
      </c>
      <c r="AE7" s="484" t="s">
        <v>58</v>
      </c>
      <c r="AF7" s="469"/>
      <c r="AG7" s="455"/>
    </row>
    <row r="8" spans="1:34" ht="41.25" customHeight="1" thickBot="1">
      <c r="A8" s="455"/>
      <c r="B8" s="473"/>
      <c r="C8" s="475"/>
      <c r="D8" s="475"/>
      <c r="E8" s="64" t="s">
        <v>59</v>
      </c>
      <c r="F8" s="65" t="s">
        <v>60</v>
      </c>
      <c r="G8" s="66" t="s">
        <v>61</v>
      </c>
      <c r="H8" s="64" t="s">
        <v>59</v>
      </c>
      <c r="I8" s="65" t="s">
        <v>60</v>
      </c>
      <c r="J8" s="66" t="s">
        <v>62</v>
      </c>
      <c r="K8" s="64" t="s">
        <v>59</v>
      </c>
      <c r="L8" s="65" t="s">
        <v>63</v>
      </c>
      <c r="M8" s="66" t="s">
        <v>64</v>
      </c>
      <c r="N8" s="64" t="s">
        <v>59</v>
      </c>
      <c r="O8" s="65" t="s">
        <v>63</v>
      </c>
      <c r="P8" s="66" t="s">
        <v>65</v>
      </c>
      <c r="Q8" s="64" t="s">
        <v>59</v>
      </c>
      <c r="R8" s="65" t="s">
        <v>63</v>
      </c>
      <c r="S8" s="66" t="s">
        <v>66</v>
      </c>
      <c r="T8" s="64" t="s">
        <v>59</v>
      </c>
      <c r="U8" s="65" t="s">
        <v>63</v>
      </c>
      <c r="V8" s="66" t="s">
        <v>67</v>
      </c>
      <c r="W8" s="64" t="s">
        <v>59</v>
      </c>
      <c r="X8" s="65" t="s">
        <v>63</v>
      </c>
      <c r="Y8" s="66" t="s">
        <v>68</v>
      </c>
      <c r="Z8" s="64" t="s">
        <v>59</v>
      </c>
      <c r="AA8" s="65" t="s">
        <v>63</v>
      </c>
      <c r="AB8" s="66" t="s">
        <v>69</v>
      </c>
      <c r="AC8" s="485"/>
      <c r="AD8" s="485"/>
      <c r="AE8" s="67" t="s">
        <v>70</v>
      </c>
      <c r="AF8" s="68" t="s">
        <v>18</v>
      </c>
      <c r="AG8" s="485"/>
    </row>
    <row r="9" spans="1:34" ht="14" thickBot="1">
      <c r="A9" s="69" t="s">
        <v>71</v>
      </c>
      <c r="B9" s="70">
        <v>1</v>
      </c>
      <c r="C9" s="71">
        <v>2</v>
      </c>
      <c r="D9" s="72">
        <v>3</v>
      </c>
      <c r="E9" s="73">
        <v>4</v>
      </c>
      <c r="F9" s="73">
        <v>5</v>
      </c>
      <c r="G9" s="73">
        <v>6</v>
      </c>
      <c r="H9" s="73">
        <v>7</v>
      </c>
      <c r="I9" s="73">
        <v>8</v>
      </c>
      <c r="J9" s="73">
        <v>9</v>
      </c>
      <c r="K9" s="74">
        <v>10</v>
      </c>
      <c r="L9" s="74">
        <v>11</v>
      </c>
      <c r="M9" s="74">
        <v>12</v>
      </c>
      <c r="N9" s="74">
        <v>13</v>
      </c>
      <c r="O9" s="74">
        <v>14</v>
      </c>
      <c r="P9" s="74">
        <v>15</v>
      </c>
      <c r="Q9" s="74">
        <v>16</v>
      </c>
      <c r="R9" s="74">
        <v>17</v>
      </c>
      <c r="S9" s="74">
        <v>18</v>
      </c>
      <c r="T9" s="74">
        <v>19</v>
      </c>
      <c r="U9" s="74">
        <v>20</v>
      </c>
      <c r="V9" s="74">
        <v>21</v>
      </c>
      <c r="W9" s="74">
        <v>22</v>
      </c>
      <c r="X9" s="74">
        <v>23</v>
      </c>
      <c r="Y9" s="74">
        <v>24</v>
      </c>
      <c r="Z9" s="74">
        <v>25</v>
      </c>
      <c r="AA9" s="74">
        <v>26</v>
      </c>
      <c r="AB9" s="74">
        <v>27</v>
      </c>
      <c r="AC9" s="75">
        <v>28</v>
      </c>
      <c r="AD9" s="75">
        <v>29</v>
      </c>
      <c r="AE9" s="75">
        <v>30</v>
      </c>
      <c r="AF9" s="76">
        <v>31</v>
      </c>
      <c r="AG9" s="74">
        <v>32</v>
      </c>
    </row>
    <row r="10" spans="1:34" ht="14" thickBot="1">
      <c r="A10" s="77"/>
      <c r="B10" s="78"/>
      <c r="C10" s="76" t="s">
        <v>72</v>
      </c>
      <c r="D10" s="79"/>
      <c r="E10" s="72" t="s">
        <v>73</v>
      </c>
      <c r="F10" s="79" t="s">
        <v>74</v>
      </c>
      <c r="G10" s="80" t="s">
        <v>75</v>
      </c>
      <c r="H10" s="79" t="s">
        <v>76</v>
      </c>
      <c r="I10" s="79" t="s">
        <v>77</v>
      </c>
      <c r="J10" s="79" t="s">
        <v>78</v>
      </c>
      <c r="K10" s="71" t="s">
        <v>79</v>
      </c>
      <c r="L10" s="76" t="s">
        <v>80</v>
      </c>
      <c r="M10" s="75" t="s">
        <v>81</v>
      </c>
      <c r="N10" s="71" t="s">
        <v>82</v>
      </c>
      <c r="O10" s="76" t="s">
        <v>83</v>
      </c>
      <c r="P10" s="75" t="s">
        <v>84</v>
      </c>
      <c r="Q10" s="71" t="s">
        <v>85</v>
      </c>
      <c r="R10" s="76" t="s">
        <v>86</v>
      </c>
      <c r="S10" s="75" t="s">
        <v>87</v>
      </c>
      <c r="T10" s="71" t="s">
        <v>88</v>
      </c>
      <c r="U10" s="76" t="s">
        <v>89</v>
      </c>
      <c r="V10" s="75" t="s">
        <v>90</v>
      </c>
      <c r="W10" s="71" t="s">
        <v>91</v>
      </c>
      <c r="X10" s="76" t="s">
        <v>92</v>
      </c>
      <c r="Y10" s="75" t="s">
        <v>93</v>
      </c>
      <c r="Z10" s="71" t="s">
        <v>94</v>
      </c>
      <c r="AA10" s="76" t="s">
        <v>95</v>
      </c>
      <c r="AB10" s="75" t="s">
        <v>96</v>
      </c>
      <c r="AC10" s="76" t="s">
        <v>97</v>
      </c>
      <c r="AD10" s="76" t="s">
        <v>98</v>
      </c>
      <c r="AE10" s="76" t="s">
        <v>99</v>
      </c>
      <c r="AF10" s="76" t="s">
        <v>100</v>
      </c>
      <c r="AG10" s="74"/>
    </row>
    <row r="11" spans="1:34" ht="19.5" customHeight="1" thickBot="1">
      <c r="A11" s="81"/>
      <c r="B11" s="82"/>
      <c r="C11" s="83" t="s">
        <v>101</v>
      </c>
      <c r="D11" s="84"/>
      <c r="E11" s="85"/>
      <c r="F11" s="84"/>
      <c r="G11" s="86"/>
      <c r="H11" s="84"/>
      <c r="I11" s="84"/>
      <c r="J11" s="84"/>
      <c r="K11" s="85"/>
      <c r="L11" s="84"/>
      <c r="M11" s="86"/>
      <c r="N11" s="85"/>
      <c r="O11" s="84"/>
      <c r="P11" s="86"/>
      <c r="Q11" s="85"/>
      <c r="R11" s="84"/>
      <c r="S11" s="86"/>
      <c r="T11" s="85"/>
      <c r="U11" s="84"/>
      <c r="V11" s="86"/>
      <c r="W11" s="85"/>
      <c r="X11" s="84"/>
      <c r="Y11" s="86"/>
      <c r="Z11" s="85"/>
      <c r="AA11" s="84"/>
      <c r="AB11" s="86"/>
      <c r="AC11" s="87"/>
      <c r="AD11" s="88"/>
      <c r="AE11" s="88"/>
      <c r="AF11" s="88"/>
      <c r="AG11" s="89"/>
      <c r="AH11" s="90"/>
    </row>
    <row r="12" spans="1:34" ht="22.5" customHeight="1" thickBot="1">
      <c r="A12" s="91" t="s">
        <v>102</v>
      </c>
      <c r="B12" s="92">
        <v>1</v>
      </c>
      <c r="C12" s="93" t="s">
        <v>103</v>
      </c>
      <c r="D12" s="94"/>
      <c r="E12" s="95"/>
      <c r="F12" s="96"/>
      <c r="G12" s="96"/>
      <c r="H12" s="97"/>
      <c r="I12" s="98"/>
      <c r="J12" s="99"/>
      <c r="K12" s="96"/>
      <c r="L12" s="96"/>
      <c r="M12" s="100"/>
      <c r="N12" s="95"/>
      <c r="O12" s="96"/>
      <c r="P12" s="100"/>
      <c r="Q12" s="96"/>
      <c r="R12" s="96"/>
      <c r="S12" s="100"/>
      <c r="T12" s="95"/>
      <c r="U12" s="96"/>
      <c r="V12" s="100"/>
      <c r="W12" s="96"/>
      <c r="X12" s="96"/>
      <c r="Y12" s="100"/>
      <c r="Z12" s="95"/>
      <c r="AA12" s="96"/>
      <c r="AB12" s="96"/>
      <c r="AC12" s="101"/>
      <c r="AD12" s="102"/>
      <c r="AE12" s="102"/>
      <c r="AF12" s="103"/>
      <c r="AG12" s="104"/>
      <c r="AH12" s="105"/>
    </row>
    <row r="13" spans="1:34" ht="30" customHeight="1">
      <c r="A13" s="106" t="s">
        <v>104</v>
      </c>
      <c r="B13" s="107" t="s">
        <v>105</v>
      </c>
      <c r="C13" s="108" t="s">
        <v>106</v>
      </c>
      <c r="D13" s="109"/>
      <c r="E13" s="110"/>
      <c r="F13" s="111"/>
      <c r="G13" s="112">
        <f>SUM(G14:G16)</f>
        <v>0</v>
      </c>
      <c r="H13" s="110"/>
      <c r="I13" s="111"/>
      <c r="J13" s="112">
        <f>SUM(J14:J16)</f>
        <v>0</v>
      </c>
      <c r="K13" s="110"/>
      <c r="L13" s="111"/>
      <c r="M13" s="112">
        <f>SUM(M14:M16)</f>
        <v>0</v>
      </c>
      <c r="N13" s="110"/>
      <c r="O13" s="111"/>
      <c r="P13" s="112">
        <f>SUM(P14:P16)</f>
        <v>0</v>
      </c>
      <c r="Q13" s="110"/>
      <c r="R13" s="111"/>
      <c r="S13" s="112">
        <f>SUM(S14:S16)</f>
        <v>0</v>
      </c>
      <c r="T13" s="110"/>
      <c r="U13" s="111"/>
      <c r="V13" s="112">
        <f>SUM(V14:V16)</f>
        <v>0</v>
      </c>
      <c r="W13" s="110"/>
      <c r="X13" s="111"/>
      <c r="Y13" s="112">
        <f>SUM(Y14:Y16)</f>
        <v>0</v>
      </c>
      <c r="Z13" s="110"/>
      <c r="AA13" s="111"/>
      <c r="AB13" s="112">
        <f>SUM(AB14:AB16)</f>
        <v>0</v>
      </c>
      <c r="AC13" s="113">
        <f t="shared" ref="AC13:AC24" si="0">G13+M13+S13+Y13</f>
        <v>0</v>
      </c>
      <c r="AD13" s="114">
        <f t="shared" ref="AD13:AD24" si="1">J13+P13+V13+AB13</f>
        <v>0</v>
      </c>
      <c r="AE13" s="115">
        <f t="shared" ref="AE13:AE25" si="2">AC13-AD13</f>
        <v>0</v>
      </c>
      <c r="AF13" s="116" t="e">
        <f t="shared" ref="AF13:AF25" si="3">AE13/AC13</f>
        <v>#DIV/0!</v>
      </c>
      <c r="AG13" s="117"/>
      <c r="AH13" s="118"/>
    </row>
    <row r="14" spans="1:34" ht="30" customHeight="1">
      <c r="A14" s="119" t="s">
        <v>107</v>
      </c>
      <c r="B14" s="120" t="s">
        <v>108</v>
      </c>
      <c r="C14" s="121" t="s">
        <v>109</v>
      </c>
      <c r="D14" s="122" t="s">
        <v>110</v>
      </c>
      <c r="E14" s="123"/>
      <c r="F14" s="124"/>
      <c r="G14" s="125">
        <f t="shared" ref="G14:G16" si="4">E14*F14</f>
        <v>0</v>
      </c>
      <c r="H14" s="123"/>
      <c r="I14" s="124"/>
      <c r="J14" s="125">
        <f t="shared" ref="J14:J16" si="5">H14*I14</f>
        <v>0</v>
      </c>
      <c r="K14" s="123"/>
      <c r="L14" s="124"/>
      <c r="M14" s="125">
        <f t="shared" ref="M14:M16" si="6">K14*L14</f>
        <v>0</v>
      </c>
      <c r="N14" s="123"/>
      <c r="O14" s="124"/>
      <c r="P14" s="125">
        <f t="shared" ref="P14:P16" si="7">N14*O14</f>
        <v>0</v>
      </c>
      <c r="Q14" s="123"/>
      <c r="R14" s="124"/>
      <c r="S14" s="125">
        <f t="shared" ref="S14:S16" si="8">Q14*R14</f>
        <v>0</v>
      </c>
      <c r="T14" s="123"/>
      <c r="U14" s="124"/>
      <c r="V14" s="125">
        <f t="shared" ref="V14:V16" si="9">T14*U14</f>
        <v>0</v>
      </c>
      <c r="W14" s="123"/>
      <c r="X14" s="124"/>
      <c r="Y14" s="125">
        <f t="shared" ref="Y14:Y16" si="10">W14*X14</f>
        <v>0</v>
      </c>
      <c r="Z14" s="123"/>
      <c r="AA14" s="124"/>
      <c r="AB14" s="125">
        <f t="shared" ref="AB14:AB16" si="11">Z14*AA14</f>
        <v>0</v>
      </c>
      <c r="AC14" s="126">
        <f t="shared" si="0"/>
        <v>0</v>
      </c>
      <c r="AD14" s="127">
        <f t="shared" si="1"/>
        <v>0</v>
      </c>
      <c r="AE14" s="128">
        <f t="shared" si="2"/>
        <v>0</v>
      </c>
      <c r="AF14" s="129" t="e">
        <f t="shared" si="3"/>
        <v>#DIV/0!</v>
      </c>
      <c r="AG14" s="130"/>
      <c r="AH14" s="105"/>
    </row>
    <row r="15" spans="1:34" ht="30" customHeight="1">
      <c r="A15" s="119" t="s">
        <v>107</v>
      </c>
      <c r="B15" s="120" t="s">
        <v>111</v>
      </c>
      <c r="C15" s="121" t="s">
        <v>109</v>
      </c>
      <c r="D15" s="122" t="s">
        <v>110</v>
      </c>
      <c r="E15" s="123"/>
      <c r="F15" s="124"/>
      <c r="G15" s="125">
        <f t="shared" si="4"/>
        <v>0</v>
      </c>
      <c r="H15" s="123"/>
      <c r="I15" s="124"/>
      <c r="J15" s="125">
        <f t="shared" si="5"/>
        <v>0</v>
      </c>
      <c r="K15" s="123"/>
      <c r="L15" s="124"/>
      <c r="M15" s="125">
        <f t="shared" si="6"/>
        <v>0</v>
      </c>
      <c r="N15" s="123"/>
      <c r="O15" s="124"/>
      <c r="P15" s="125">
        <f t="shared" si="7"/>
        <v>0</v>
      </c>
      <c r="Q15" s="123"/>
      <c r="R15" s="124"/>
      <c r="S15" s="125">
        <f t="shared" si="8"/>
        <v>0</v>
      </c>
      <c r="T15" s="123"/>
      <c r="U15" s="124"/>
      <c r="V15" s="125">
        <f t="shared" si="9"/>
        <v>0</v>
      </c>
      <c r="W15" s="123"/>
      <c r="X15" s="124"/>
      <c r="Y15" s="125">
        <f t="shared" si="10"/>
        <v>0</v>
      </c>
      <c r="Z15" s="123"/>
      <c r="AA15" s="124"/>
      <c r="AB15" s="125">
        <f t="shared" si="11"/>
        <v>0</v>
      </c>
      <c r="AC15" s="126">
        <f t="shared" si="0"/>
        <v>0</v>
      </c>
      <c r="AD15" s="127">
        <f t="shared" si="1"/>
        <v>0</v>
      </c>
      <c r="AE15" s="128">
        <f t="shared" si="2"/>
        <v>0</v>
      </c>
      <c r="AF15" s="129" t="e">
        <f t="shared" si="3"/>
        <v>#DIV/0!</v>
      </c>
      <c r="AG15" s="130"/>
      <c r="AH15" s="105"/>
    </row>
    <row r="16" spans="1:34" ht="30" customHeight="1" thickBot="1">
      <c r="A16" s="131" t="s">
        <v>107</v>
      </c>
      <c r="B16" s="132" t="s">
        <v>112</v>
      </c>
      <c r="C16" s="133" t="s">
        <v>109</v>
      </c>
      <c r="D16" s="134" t="s">
        <v>110</v>
      </c>
      <c r="E16" s="135"/>
      <c r="F16" s="136"/>
      <c r="G16" s="137">
        <f t="shared" si="4"/>
        <v>0</v>
      </c>
      <c r="H16" s="135"/>
      <c r="I16" s="136"/>
      <c r="J16" s="137">
        <f t="shared" si="5"/>
        <v>0</v>
      </c>
      <c r="K16" s="135"/>
      <c r="L16" s="136"/>
      <c r="M16" s="137">
        <f t="shared" si="6"/>
        <v>0</v>
      </c>
      <c r="N16" s="135"/>
      <c r="O16" s="136"/>
      <c r="P16" s="137">
        <f t="shared" si="7"/>
        <v>0</v>
      </c>
      <c r="Q16" s="135"/>
      <c r="R16" s="136"/>
      <c r="S16" s="137">
        <f t="shared" si="8"/>
        <v>0</v>
      </c>
      <c r="T16" s="135"/>
      <c r="U16" s="136"/>
      <c r="V16" s="137">
        <f t="shared" si="9"/>
        <v>0</v>
      </c>
      <c r="W16" s="135"/>
      <c r="X16" s="136"/>
      <c r="Y16" s="137">
        <f t="shared" si="10"/>
        <v>0</v>
      </c>
      <c r="Z16" s="135"/>
      <c r="AA16" s="136"/>
      <c r="AB16" s="137">
        <f t="shared" si="11"/>
        <v>0</v>
      </c>
      <c r="AC16" s="138">
        <f t="shared" si="0"/>
        <v>0</v>
      </c>
      <c r="AD16" s="139">
        <f t="shared" si="1"/>
        <v>0</v>
      </c>
      <c r="AE16" s="140">
        <f t="shared" si="2"/>
        <v>0</v>
      </c>
      <c r="AF16" s="141" t="e">
        <f t="shared" si="3"/>
        <v>#DIV/0!</v>
      </c>
      <c r="AG16" s="142"/>
      <c r="AH16" s="105"/>
    </row>
    <row r="17" spans="1:34" ht="30" customHeight="1">
      <c r="A17" s="106" t="s">
        <v>104</v>
      </c>
      <c r="B17" s="107" t="s">
        <v>113</v>
      </c>
      <c r="C17" s="108" t="s">
        <v>114</v>
      </c>
      <c r="D17" s="109"/>
      <c r="E17" s="110"/>
      <c r="F17" s="111"/>
      <c r="G17" s="112">
        <f>SUM(G18:G20)</f>
        <v>0</v>
      </c>
      <c r="H17" s="110"/>
      <c r="I17" s="111"/>
      <c r="J17" s="112">
        <f>SUM(J18:J20)</f>
        <v>0</v>
      </c>
      <c r="K17" s="110"/>
      <c r="L17" s="111"/>
      <c r="M17" s="112">
        <f>SUM(M18:M20)</f>
        <v>0</v>
      </c>
      <c r="N17" s="110"/>
      <c r="O17" s="111"/>
      <c r="P17" s="143">
        <v>0</v>
      </c>
      <c r="Q17" s="110"/>
      <c r="R17" s="111"/>
      <c r="S17" s="112">
        <f>SUM(S18:S20)</f>
        <v>0</v>
      </c>
      <c r="T17" s="110"/>
      <c r="U17" s="111"/>
      <c r="V17" s="143">
        <v>0</v>
      </c>
      <c r="W17" s="110"/>
      <c r="X17" s="111"/>
      <c r="Y17" s="112">
        <f>SUM(Y18:Y20)</f>
        <v>0</v>
      </c>
      <c r="Z17" s="110"/>
      <c r="AA17" s="111"/>
      <c r="AB17" s="143">
        <v>0</v>
      </c>
      <c r="AC17" s="113">
        <f t="shared" si="0"/>
        <v>0</v>
      </c>
      <c r="AD17" s="114">
        <f t="shared" si="1"/>
        <v>0</v>
      </c>
      <c r="AE17" s="115">
        <f t="shared" si="2"/>
        <v>0</v>
      </c>
      <c r="AF17" s="116" t="e">
        <f t="shared" si="3"/>
        <v>#DIV/0!</v>
      </c>
      <c r="AG17" s="117"/>
      <c r="AH17" s="118"/>
    </row>
    <row r="18" spans="1:34" ht="30" customHeight="1">
      <c r="A18" s="119" t="s">
        <v>107</v>
      </c>
      <c r="B18" s="120" t="s">
        <v>108</v>
      </c>
      <c r="C18" s="121" t="s">
        <v>109</v>
      </c>
      <c r="D18" s="122" t="s">
        <v>110</v>
      </c>
      <c r="E18" s="123"/>
      <c r="F18" s="124"/>
      <c r="G18" s="125">
        <f t="shared" ref="G18:G20" si="12">E18*F18</f>
        <v>0</v>
      </c>
      <c r="H18" s="123"/>
      <c r="I18" s="124"/>
      <c r="J18" s="125">
        <f t="shared" ref="J18:J20" si="13">H18*I18</f>
        <v>0</v>
      </c>
      <c r="K18" s="123"/>
      <c r="L18" s="124"/>
      <c r="M18" s="125">
        <f t="shared" ref="M18:M20" si="14">K18*L18</f>
        <v>0</v>
      </c>
      <c r="N18" s="123"/>
      <c r="O18" s="124"/>
      <c r="P18" s="144">
        <v>0</v>
      </c>
      <c r="Q18" s="123"/>
      <c r="R18" s="124"/>
      <c r="S18" s="125">
        <f t="shared" ref="S18:S20" si="15">Q18*R18</f>
        <v>0</v>
      </c>
      <c r="T18" s="123"/>
      <c r="U18" s="124"/>
      <c r="V18" s="144">
        <v>0</v>
      </c>
      <c r="W18" s="123"/>
      <c r="X18" s="124"/>
      <c r="Y18" s="125">
        <f t="shared" ref="Y18:Y20" si="16">W18*X18</f>
        <v>0</v>
      </c>
      <c r="Z18" s="123"/>
      <c r="AA18" s="124"/>
      <c r="AB18" s="144">
        <v>0</v>
      </c>
      <c r="AC18" s="126">
        <f t="shared" si="0"/>
        <v>0</v>
      </c>
      <c r="AD18" s="127">
        <f t="shared" si="1"/>
        <v>0</v>
      </c>
      <c r="AE18" s="128">
        <f t="shared" si="2"/>
        <v>0</v>
      </c>
      <c r="AF18" s="129" t="e">
        <f t="shared" si="3"/>
        <v>#DIV/0!</v>
      </c>
      <c r="AG18" s="130"/>
      <c r="AH18" s="105"/>
    </row>
    <row r="19" spans="1:34" ht="30" customHeight="1">
      <c r="A19" s="119" t="s">
        <v>107</v>
      </c>
      <c r="B19" s="120" t="s">
        <v>111</v>
      </c>
      <c r="C19" s="121" t="s">
        <v>109</v>
      </c>
      <c r="D19" s="122" t="s">
        <v>110</v>
      </c>
      <c r="E19" s="123"/>
      <c r="F19" s="124"/>
      <c r="G19" s="125">
        <f t="shared" si="12"/>
        <v>0</v>
      </c>
      <c r="H19" s="123"/>
      <c r="I19" s="124"/>
      <c r="J19" s="125">
        <f t="shared" si="13"/>
        <v>0</v>
      </c>
      <c r="K19" s="123"/>
      <c r="L19" s="124"/>
      <c r="M19" s="125">
        <f t="shared" si="14"/>
        <v>0</v>
      </c>
      <c r="N19" s="123"/>
      <c r="O19" s="124"/>
      <c r="P19" s="144">
        <v>0</v>
      </c>
      <c r="Q19" s="123"/>
      <c r="R19" s="124"/>
      <c r="S19" s="125">
        <f t="shared" si="15"/>
        <v>0</v>
      </c>
      <c r="T19" s="123"/>
      <c r="U19" s="124"/>
      <c r="V19" s="144">
        <v>0</v>
      </c>
      <c r="W19" s="123"/>
      <c r="X19" s="124"/>
      <c r="Y19" s="125">
        <f t="shared" si="16"/>
        <v>0</v>
      </c>
      <c r="Z19" s="123"/>
      <c r="AA19" s="124"/>
      <c r="AB19" s="144">
        <v>0</v>
      </c>
      <c r="AC19" s="126">
        <f t="shared" si="0"/>
        <v>0</v>
      </c>
      <c r="AD19" s="127">
        <f t="shared" si="1"/>
        <v>0</v>
      </c>
      <c r="AE19" s="128">
        <f t="shared" si="2"/>
        <v>0</v>
      </c>
      <c r="AF19" s="129" t="e">
        <f t="shared" si="3"/>
        <v>#DIV/0!</v>
      </c>
      <c r="AG19" s="130"/>
      <c r="AH19" s="105"/>
    </row>
    <row r="20" spans="1:34" ht="30" customHeight="1" thickBot="1">
      <c r="A20" s="145" t="s">
        <v>107</v>
      </c>
      <c r="B20" s="146" t="s">
        <v>112</v>
      </c>
      <c r="C20" s="147" t="s">
        <v>109</v>
      </c>
      <c r="D20" s="148" t="s">
        <v>110</v>
      </c>
      <c r="E20" s="149"/>
      <c r="F20" s="150"/>
      <c r="G20" s="151">
        <f t="shared" si="12"/>
        <v>0</v>
      </c>
      <c r="H20" s="149"/>
      <c r="I20" s="150"/>
      <c r="J20" s="151">
        <f t="shared" si="13"/>
        <v>0</v>
      </c>
      <c r="K20" s="149"/>
      <c r="L20" s="150"/>
      <c r="M20" s="151">
        <f t="shared" si="14"/>
        <v>0</v>
      </c>
      <c r="N20" s="149"/>
      <c r="O20" s="150"/>
      <c r="P20" s="152">
        <v>0</v>
      </c>
      <c r="Q20" s="149"/>
      <c r="R20" s="150"/>
      <c r="S20" s="151">
        <f t="shared" si="15"/>
        <v>0</v>
      </c>
      <c r="T20" s="149"/>
      <c r="U20" s="150"/>
      <c r="V20" s="152">
        <v>0</v>
      </c>
      <c r="W20" s="149"/>
      <c r="X20" s="150"/>
      <c r="Y20" s="151">
        <f t="shared" si="16"/>
        <v>0</v>
      </c>
      <c r="Z20" s="149"/>
      <c r="AA20" s="150"/>
      <c r="AB20" s="152">
        <v>0</v>
      </c>
      <c r="AC20" s="138">
        <f t="shared" si="0"/>
        <v>0</v>
      </c>
      <c r="AD20" s="139">
        <f t="shared" si="1"/>
        <v>0</v>
      </c>
      <c r="AE20" s="140">
        <f t="shared" si="2"/>
        <v>0</v>
      </c>
      <c r="AF20" s="129" t="e">
        <f t="shared" si="3"/>
        <v>#DIV/0!</v>
      </c>
      <c r="AG20" s="130"/>
      <c r="AH20" s="105"/>
    </row>
    <row r="21" spans="1:34" ht="30" customHeight="1">
      <c r="A21" s="106" t="s">
        <v>104</v>
      </c>
      <c r="B21" s="107" t="s">
        <v>115</v>
      </c>
      <c r="C21" s="108" t="s">
        <v>116</v>
      </c>
      <c r="D21" s="109"/>
      <c r="E21" s="110"/>
      <c r="F21" s="111"/>
      <c r="G21" s="112">
        <f>SUM(G22:G24)</f>
        <v>155000</v>
      </c>
      <c r="H21" s="110"/>
      <c r="I21" s="111"/>
      <c r="J21" s="112">
        <f>SUM(J22:J24)</f>
        <v>155000</v>
      </c>
      <c r="K21" s="110"/>
      <c r="L21" s="111"/>
      <c r="M21" s="112">
        <f>SUM(M22:M24)</f>
        <v>0</v>
      </c>
      <c r="N21" s="110"/>
      <c r="O21" s="111"/>
      <c r="P21" s="143">
        <f>SUM(P22:P24)</f>
        <v>0</v>
      </c>
      <c r="Q21" s="110"/>
      <c r="R21" s="111"/>
      <c r="S21" s="112">
        <f>SUM(S22:S24)</f>
        <v>0</v>
      </c>
      <c r="T21" s="110"/>
      <c r="U21" s="111"/>
      <c r="V21" s="143">
        <f>SUM(V22:V24)</f>
        <v>0</v>
      </c>
      <c r="W21" s="110"/>
      <c r="X21" s="111"/>
      <c r="Y21" s="112">
        <f>SUM(Y22:Y24)</f>
        <v>0</v>
      </c>
      <c r="Z21" s="110"/>
      <c r="AA21" s="111"/>
      <c r="AB21" s="143">
        <f>SUM(AB22:AB24)</f>
        <v>0</v>
      </c>
      <c r="AC21" s="113">
        <f t="shared" si="0"/>
        <v>155000</v>
      </c>
      <c r="AD21" s="114">
        <f t="shared" si="1"/>
        <v>155000</v>
      </c>
      <c r="AE21" s="115">
        <f t="shared" si="2"/>
        <v>0</v>
      </c>
      <c r="AF21" s="153">
        <f t="shared" si="3"/>
        <v>0</v>
      </c>
      <c r="AG21" s="154"/>
      <c r="AH21" s="118"/>
    </row>
    <row r="22" spans="1:34" ht="30" customHeight="1">
      <c r="A22" s="119" t="s">
        <v>107</v>
      </c>
      <c r="B22" s="120" t="s">
        <v>108</v>
      </c>
      <c r="C22" s="155" t="s">
        <v>117</v>
      </c>
      <c r="D22" s="122" t="s">
        <v>110</v>
      </c>
      <c r="E22" s="123">
        <v>5</v>
      </c>
      <c r="F22" s="124">
        <v>10000</v>
      </c>
      <c r="G22" s="125">
        <f t="shared" ref="G22:G24" si="17">E22*F22</f>
        <v>50000</v>
      </c>
      <c r="H22" s="124">
        <f t="shared" ref="H22:J22" si="18">E22</f>
        <v>5</v>
      </c>
      <c r="I22" s="124">
        <f t="shared" si="18"/>
        <v>10000</v>
      </c>
      <c r="J22" s="124">
        <f t="shared" si="18"/>
        <v>50000</v>
      </c>
      <c r="K22" s="156"/>
      <c r="L22" s="124"/>
      <c r="M22" s="125">
        <f t="shared" ref="M22:M24" si="19">K22*L22</f>
        <v>0</v>
      </c>
      <c r="N22" s="123"/>
      <c r="O22" s="124"/>
      <c r="P22" s="144">
        <f t="shared" ref="P22:P24" si="20">N22*O22</f>
        <v>0</v>
      </c>
      <c r="Q22" s="123"/>
      <c r="R22" s="124"/>
      <c r="S22" s="125">
        <f t="shared" ref="S22:S24" si="21">Q22*R22</f>
        <v>0</v>
      </c>
      <c r="T22" s="123"/>
      <c r="U22" s="124"/>
      <c r="V22" s="144">
        <f t="shared" ref="V22:V24" si="22">T22*U22</f>
        <v>0</v>
      </c>
      <c r="W22" s="123"/>
      <c r="X22" s="124"/>
      <c r="Y22" s="125">
        <f t="shared" ref="Y22:Y24" si="23">W22*X22</f>
        <v>0</v>
      </c>
      <c r="Z22" s="123"/>
      <c r="AA22" s="124"/>
      <c r="AB22" s="144">
        <f t="shared" ref="AB22:AB24" si="24">Z22*AA22</f>
        <v>0</v>
      </c>
      <c r="AC22" s="126">
        <f t="shared" si="0"/>
        <v>50000</v>
      </c>
      <c r="AD22" s="127">
        <f t="shared" si="1"/>
        <v>50000</v>
      </c>
      <c r="AE22" s="128">
        <f t="shared" si="2"/>
        <v>0</v>
      </c>
      <c r="AF22" s="129">
        <f t="shared" si="3"/>
        <v>0</v>
      </c>
      <c r="AG22" s="157" t="s">
        <v>118</v>
      </c>
      <c r="AH22" s="105"/>
    </row>
    <row r="23" spans="1:34" ht="30" customHeight="1">
      <c r="A23" s="119" t="s">
        <v>107</v>
      </c>
      <c r="B23" s="120" t="s">
        <v>111</v>
      </c>
      <c r="C23" s="158" t="s">
        <v>119</v>
      </c>
      <c r="D23" s="122" t="s">
        <v>110</v>
      </c>
      <c r="E23" s="123">
        <v>2</v>
      </c>
      <c r="F23" s="124">
        <v>15000</v>
      </c>
      <c r="G23" s="125">
        <f t="shared" si="17"/>
        <v>30000</v>
      </c>
      <c r="H23" s="124">
        <f t="shared" ref="H23:J23" si="25">E23</f>
        <v>2</v>
      </c>
      <c r="I23" s="124">
        <f t="shared" si="25"/>
        <v>15000</v>
      </c>
      <c r="J23" s="124">
        <f t="shared" si="25"/>
        <v>30000</v>
      </c>
      <c r="K23" s="156"/>
      <c r="L23" s="124"/>
      <c r="M23" s="125">
        <f t="shared" si="19"/>
        <v>0</v>
      </c>
      <c r="N23" s="123"/>
      <c r="O23" s="124"/>
      <c r="P23" s="144">
        <f t="shared" si="20"/>
        <v>0</v>
      </c>
      <c r="Q23" s="123"/>
      <c r="R23" s="124"/>
      <c r="S23" s="125">
        <f t="shared" si="21"/>
        <v>0</v>
      </c>
      <c r="T23" s="123"/>
      <c r="U23" s="124"/>
      <c r="V23" s="144">
        <f t="shared" si="22"/>
        <v>0</v>
      </c>
      <c r="W23" s="123"/>
      <c r="X23" s="124"/>
      <c r="Y23" s="125">
        <f t="shared" si="23"/>
        <v>0</v>
      </c>
      <c r="Z23" s="123"/>
      <c r="AA23" s="124"/>
      <c r="AB23" s="144">
        <f t="shared" si="24"/>
        <v>0</v>
      </c>
      <c r="AC23" s="126">
        <f t="shared" si="0"/>
        <v>30000</v>
      </c>
      <c r="AD23" s="127">
        <f t="shared" si="1"/>
        <v>30000</v>
      </c>
      <c r="AE23" s="128">
        <f t="shared" si="2"/>
        <v>0</v>
      </c>
      <c r="AF23" s="129">
        <f t="shared" si="3"/>
        <v>0</v>
      </c>
      <c r="AG23" s="157" t="s">
        <v>120</v>
      </c>
      <c r="AH23" s="105"/>
    </row>
    <row r="24" spans="1:34" ht="30" customHeight="1" thickBot="1">
      <c r="A24" s="145" t="s">
        <v>107</v>
      </c>
      <c r="B24" s="146" t="s">
        <v>112</v>
      </c>
      <c r="C24" s="155" t="s">
        <v>121</v>
      </c>
      <c r="D24" s="148" t="s">
        <v>110</v>
      </c>
      <c r="E24" s="149">
        <v>5</v>
      </c>
      <c r="F24" s="150">
        <v>15000</v>
      </c>
      <c r="G24" s="125">
        <f t="shared" si="17"/>
        <v>75000</v>
      </c>
      <c r="H24" s="124">
        <f t="shared" ref="H24:J24" si="26">E24</f>
        <v>5</v>
      </c>
      <c r="I24" s="124">
        <f t="shared" si="26"/>
        <v>15000</v>
      </c>
      <c r="J24" s="124">
        <f t="shared" si="26"/>
        <v>75000</v>
      </c>
      <c r="K24" s="159"/>
      <c r="L24" s="150"/>
      <c r="M24" s="151">
        <f t="shared" si="19"/>
        <v>0</v>
      </c>
      <c r="N24" s="149"/>
      <c r="O24" s="150"/>
      <c r="P24" s="152">
        <f t="shared" si="20"/>
        <v>0</v>
      </c>
      <c r="Q24" s="149"/>
      <c r="R24" s="150"/>
      <c r="S24" s="151">
        <f t="shared" si="21"/>
        <v>0</v>
      </c>
      <c r="T24" s="149"/>
      <c r="U24" s="150"/>
      <c r="V24" s="152">
        <f t="shared" si="22"/>
        <v>0</v>
      </c>
      <c r="W24" s="149"/>
      <c r="X24" s="150"/>
      <c r="Y24" s="151">
        <f t="shared" si="23"/>
        <v>0</v>
      </c>
      <c r="Z24" s="149"/>
      <c r="AA24" s="150"/>
      <c r="AB24" s="152">
        <f t="shared" si="24"/>
        <v>0</v>
      </c>
      <c r="AC24" s="138">
        <f t="shared" si="0"/>
        <v>75000</v>
      </c>
      <c r="AD24" s="139">
        <f t="shared" si="1"/>
        <v>75000</v>
      </c>
      <c r="AE24" s="140">
        <f t="shared" si="2"/>
        <v>0</v>
      </c>
      <c r="AF24" s="160">
        <f t="shared" si="3"/>
        <v>0</v>
      </c>
      <c r="AG24" s="161" t="s">
        <v>122</v>
      </c>
      <c r="AH24" s="105"/>
    </row>
    <row r="25" spans="1:34" ht="15.75" customHeight="1" thickBot="1">
      <c r="A25" s="162" t="s">
        <v>123</v>
      </c>
      <c r="B25" s="163"/>
      <c r="C25" s="164"/>
      <c r="D25" s="165"/>
      <c r="E25" s="166"/>
      <c r="F25" s="166"/>
      <c r="G25" s="167">
        <f>G21+G17+G13</f>
        <v>155000</v>
      </c>
      <c r="H25" s="168"/>
      <c r="I25" s="169"/>
      <c r="J25" s="170">
        <f>J21+J17+J13</f>
        <v>155000</v>
      </c>
      <c r="K25" s="171"/>
      <c r="L25" s="166"/>
      <c r="M25" s="167">
        <f>M21+M17+M13</f>
        <v>0</v>
      </c>
      <c r="N25" s="166"/>
      <c r="O25" s="166"/>
      <c r="P25" s="172">
        <f>P21+P17+P13</f>
        <v>0</v>
      </c>
      <c r="Q25" s="171"/>
      <c r="R25" s="166"/>
      <c r="S25" s="167">
        <f>S21+S17+S13</f>
        <v>0</v>
      </c>
      <c r="T25" s="166"/>
      <c r="U25" s="166"/>
      <c r="V25" s="172">
        <f>V21+V17+V13</f>
        <v>0</v>
      </c>
      <c r="W25" s="171"/>
      <c r="X25" s="166"/>
      <c r="Y25" s="167">
        <f>Y21+Y17+Y13</f>
        <v>0</v>
      </c>
      <c r="Z25" s="166"/>
      <c r="AA25" s="166"/>
      <c r="AB25" s="172">
        <f t="shared" ref="AB25:AD25" si="27">AB21+AB17+AB13</f>
        <v>0</v>
      </c>
      <c r="AC25" s="172">
        <f t="shared" si="27"/>
        <v>155000</v>
      </c>
      <c r="AD25" s="173">
        <f t="shared" si="27"/>
        <v>155000</v>
      </c>
      <c r="AE25" s="174">
        <f t="shared" si="2"/>
        <v>0</v>
      </c>
      <c r="AF25" s="175">
        <f t="shared" si="3"/>
        <v>0</v>
      </c>
      <c r="AG25" s="176"/>
      <c r="AH25" s="105"/>
    </row>
    <row r="26" spans="1:34" ht="30" customHeight="1" thickBot="1">
      <c r="A26" s="177" t="s">
        <v>102</v>
      </c>
      <c r="B26" s="178">
        <v>2</v>
      </c>
      <c r="C26" s="179" t="s">
        <v>124</v>
      </c>
      <c r="D26" s="180"/>
      <c r="E26" s="181"/>
      <c r="F26" s="181"/>
      <c r="G26" s="181"/>
      <c r="H26" s="182"/>
      <c r="I26" s="181"/>
      <c r="J26" s="181"/>
      <c r="K26" s="181"/>
      <c r="L26" s="181"/>
      <c r="M26" s="183"/>
      <c r="N26" s="182"/>
      <c r="O26" s="181"/>
      <c r="P26" s="183"/>
      <c r="Q26" s="181"/>
      <c r="R26" s="181"/>
      <c r="S26" s="183"/>
      <c r="T26" s="182"/>
      <c r="U26" s="181"/>
      <c r="V26" s="183"/>
      <c r="W26" s="181"/>
      <c r="X26" s="181"/>
      <c r="Y26" s="183"/>
      <c r="Z26" s="182"/>
      <c r="AA26" s="181"/>
      <c r="AB26" s="181"/>
      <c r="AC26" s="101"/>
      <c r="AD26" s="102"/>
      <c r="AE26" s="102"/>
      <c r="AF26" s="103"/>
      <c r="AG26" s="104"/>
      <c r="AH26" s="105"/>
    </row>
    <row r="27" spans="1:34" ht="30" customHeight="1">
      <c r="A27" s="106" t="s">
        <v>104</v>
      </c>
      <c r="B27" s="107" t="s">
        <v>125</v>
      </c>
      <c r="C27" s="184" t="s">
        <v>126</v>
      </c>
      <c r="D27" s="185"/>
      <c r="E27" s="110"/>
      <c r="F27" s="111"/>
      <c r="G27" s="112">
        <f>G28</f>
        <v>34100</v>
      </c>
      <c r="H27" s="110"/>
      <c r="I27" s="111"/>
      <c r="J27" s="112">
        <f>J28</f>
        <v>34100</v>
      </c>
      <c r="K27" s="110"/>
      <c r="L27" s="111"/>
      <c r="M27" s="112">
        <f>M28</f>
        <v>0</v>
      </c>
      <c r="N27" s="110"/>
      <c r="O27" s="111"/>
      <c r="P27" s="143">
        <f>P28</f>
        <v>0</v>
      </c>
      <c r="Q27" s="110"/>
      <c r="R27" s="111"/>
      <c r="S27" s="112">
        <f>S28</f>
        <v>0</v>
      </c>
      <c r="T27" s="110"/>
      <c r="U27" s="111"/>
      <c r="V27" s="143">
        <f>V28</f>
        <v>0</v>
      </c>
      <c r="W27" s="110"/>
      <c r="X27" s="111"/>
      <c r="Y27" s="112">
        <f>Y28</f>
        <v>0</v>
      </c>
      <c r="Z27" s="110"/>
      <c r="AA27" s="111"/>
      <c r="AB27" s="143">
        <f>AB28</f>
        <v>0</v>
      </c>
      <c r="AC27" s="113">
        <f t="shared" ref="AC27:AC28" si="28">G27+M27+S27+Y27</f>
        <v>34100</v>
      </c>
      <c r="AD27" s="114">
        <f t="shared" ref="AD27:AD28" si="29">J27+P27+V27+AB27</f>
        <v>34100</v>
      </c>
      <c r="AE27" s="115">
        <f t="shared" ref="AE27:AE28" si="30">AC27-AD27</f>
        <v>0</v>
      </c>
      <c r="AF27" s="116">
        <f t="shared" ref="AF27:AF29" si="31">AE27/AC27</f>
        <v>0</v>
      </c>
      <c r="AG27" s="117"/>
      <c r="AH27" s="118"/>
    </row>
    <row r="28" spans="1:34" ht="30" customHeight="1" thickBot="1">
      <c r="A28" s="131" t="s">
        <v>107</v>
      </c>
      <c r="B28" s="132" t="s">
        <v>108</v>
      </c>
      <c r="C28" s="133"/>
      <c r="D28" s="134"/>
      <c r="E28" s="149"/>
      <c r="F28" s="150"/>
      <c r="G28" s="151">
        <f>G25*22%</f>
        <v>34100</v>
      </c>
      <c r="H28" s="149"/>
      <c r="I28" s="150"/>
      <c r="J28" s="151">
        <f>J25*22%</f>
        <v>34100</v>
      </c>
      <c r="K28" s="149"/>
      <c r="L28" s="150"/>
      <c r="M28" s="151">
        <f>M25*22%</f>
        <v>0</v>
      </c>
      <c r="N28" s="149"/>
      <c r="O28" s="150"/>
      <c r="P28" s="152">
        <f>P25*22%</f>
        <v>0</v>
      </c>
      <c r="Q28" s="149"/>
      <c r="R28" s="150"/>
      <c r="S28" s="151">
        <f>S25*22%</f>
        <v>0</v>
      </c>
      <c r="T28" s="149"/>
      <c r="U28" s="150"/>
      <c r="V28" s="152">
        <f>V25*22%</f>
        <v>0</v>
      </c>
      <c r="W28" s="149"/>
      <c r="X28" s="150"/>
      <c r="Y28" s="151">
        <f>Y25*22%</f>
        <v>0</v>
      </c>
      <c r="Z28" s="149"/>
      <c r="AA28" s="150"/>
      <c r="AB28" s="152">
        <f>AB25*22%</f>
        <v>0</v>
      </c>
      <c r="AC28" s="138">
        <f t="shared" si="28"/>
        <v>34100</v>
      </c>
      <c r="AD28" s="139">
        <f t="shared" si="29"/>
        <v>34100</v>
      </c>
      <c r="AE28" s="140">
        <f t="shared" si="30"/>
        <v>0</v>
      </c>
      <c r="AF28" s="160">
        <f t="shared" si="31"/>
        <v>0</v>
      </c>
      <c r="AG28" s="186"/>
      <c r="AH28" s="105"/>
    </row>
    <row r="29" spans="1:34" ht="15.75" customHeight="1" thickBot="1">
      <c r="A29" s="162" t="s">
        <v>127</v>
      </c>
      <c r="B29" s="163"/>
      <c r="C29" s="187"/>
      <c r="D29" s="188"/>
      <c r="E29" s="166"/>
      <c r="F29" s="166"/>
      <c r="G29" s="172">
        <f>G27</f>
        <v>34100</v>
      </c>
      <c r="H29" s="166"/>
      <c r="I29" s="174"/>
      <c r="J29" s="172">
        <f>J27</f>
        <v>34100</v>
      </c>
      <c r="K29" s="171"/>
      <c r="L29" s="166"/>
      <c r="M29" s="167">
        <f>M27</f>
        <v>0</v>
      </c>
      <c r="N29" s="166"/>
      <c r="O29" s="166"/>
      <c r="P29" s="172">
        <f>P27</f>
        <v>0</v>
      </c>
      <c r="Q29" s="171"/>
      <c r="R29" s="166"/>
      <c r="S29" s="167">
        <f>S27</f>
        <v>0</v>
      </c>
      <c r="T29" s="166"/>
      <c r="U29" s="166"/>
      <c r="V29" s="172">
        <f>V27</f>
        <v>0</v>
      </c>
      <c r="W29" s="171"/>
      <c r="X29" s="166"/>
      <c r="Y29" s="167">
        <f>Y27</f>
        <v>0</v>
      </c>
      <c r="Z29" s="166"/>
      <c r="AA29" s="166"/>
      <c r="AB29" s="172">
        <f>AB27</f>
        <v>0</v>
      </c>
      <c r="AC29" s="172">
        <f t="shared" ref="AC29:AE29" si="32">AC28</f>
        <v>34100</v>
      </c>
      <c r="AD29" s="173">
        <f t="shared" si="32"/>
        <v>34100</v>
      </c>
      <c r="AE29" s="174">
        <f t="shared" si="32"/>
        <v>0</v>
      </c>
      <c r="AF29" s="175">
        <f t="shared" si="31"/>
        <v>0</v>
      </c>
      <c r="AG29" s="176"/>
      <c r="AH29" s="105"/>
    </row>
    <row r="30" spans="1:34" ht="33" customHeight="1" thickBot="1">
      <c r="A30" s="177" t="s">
        <v>128</v>
      </c>
      <c r="B30" s="189" t="s">
        <v>24</v>
      </c>
      <c r="C30" s="190" t="s">
        <v>129</v>
      </c>
      <c r="D30" s="191"/>
      <c r="E30" s="192"/>
      <c r="F30" s="193"/>
      <c r="G30" s="193"/>
      <c r="H30" s="95"/>
      <c r="I30" s="96"/>
      <c r="J30" s="100"/>
      <c r="K30" s="96"/>
      <c r="L30" s="96"/>
      <c r="M30" s="100"/>
      <c r="N30" s="95"/>
      <c r="O30" s="96"/>
      <c r="P30" s="100"/>
      <c r="Q30" s="96"/>
      <c r="R30" s="96"/>
      <c r="S30" s="100"/>
      <c r="T30" s="95"/>
      <c r="U30" s="96"/>
      <c r="V30" s="100"/>
      <c r="W30" s="96"/>
      <c r="X30" s="96"/>
      <c r="Y30" s="100"/>
      <c r="Z30" s="95"/>
      <c r="AA30" s="96"/>
      <c r="AB30" s="96"/>
      <c r="AC30" s="101"/>
      <c r="AD30" s="102"/>
      <c r="AE30" s="102"/>
      <c r="AF30" s="103"/>
      <c r="AG30" s="104"/>
      <c r="AH30" s="105"/>
    </row>
    <row r="31" spans="1:34" ht="29.25" customHeight="1">
      <c r="A31" s="106" t="s">
        <v>104</v>
      </c>
      <c r="B31" s="107" t="s">
        <v>130</v>
      </c>
      <c r="C31" s="184" t="s">
        <v>131</v>
      </c>
      <c r="D31" s="194"/>
      <c r="E31" s="110"/>
      <c r="F31" s="111"/>
      <c r="G31" s="143">
        <f>SUM(G32:G34)</f>
        <v>0</v>
      </c>
      <c r="H31" s="110"/>
      <c r="I31" s="111"/>
      <c r="J31" s="112">
        <f>SUM(J32:J34)</f>
        <v>0</v>
      </c>
      <c r="K31" s="110"/>
      <c r="L31" s="111"/>
      <c r="M31" s="112">
        <f>SUM(M32:M34)</f>
        <v>0</v>
      </c>
      <c r="N31" s="110"/>
      <c r="O31" s="111"/>
      <c r="P31" s="143">
        <f>SUM(P32:P34)</f>
        <v>0</v>
      </c>
      <c r="Q31" s="110"/>
      <c r="R31" s="111"/>
      <c r="S31" s="112">
        <f>SUM(S32:S34)</f>
        <v>0</v>
      </c>
      <c r="T31" s="110"/>
      <c r="U31" s="111"/>
      <c r="V31" s="143">
        <f>SUM(V32:V34)</f>
        <v>0</v>
      </c>
      <c r="W31" s="110"/>
      <c r="X31" s="111"/>
      <c r="Y31" s="112">
        <f>SUM(Y32:Y34)</f>
        <v>0</v>
      </c>
      <c r="Z31" s="110"/>
      <c r="AA31" s="111"/>
      <c r="AB31" s="143">
        <f>SUM(AB32:AB34)</f>
        <v>0</v>
      </c>
      <c r="AC31" s="113">
        <f t="shared" ref="AC31:AC42" si="33">G31+M31+S31+Y31</f>
        <v>0</v>
      </c>
      <c r="AD31" s="114">
        <f t="shared" ref="AD31:AD42" si="34">J31+P31+V31+AB31</f>
        <v>0</v>
      </c>
      <c r="AE31" s="114">
        <f t="shared" ref="AE31:AE43" si="35">AC31-AD31</f>
        <v>0</v>
      </c>
      <c r="AF31" s="195" t="e">
        <f t="shared" ref="AF31:AF43" si="36">AE31/AC31</f>
        <v>#DIV/0!</v>
      </c>
      <c r="AG31" s="117"/>
      <c r="AH31" s="118"/>
    </row>
    <row r="32" spans="1:34" ht="39.75" customHeight="1">
      <c r="A32" s="119" t="s">
        <v>107</v>
      </c>
      <c r="B32" s="120" t="s">
        <v>108</v>
      </c>
      <c r="C32" s="121" t="s">
        <v>132</v>
      </c>
      <c r="D32" s="122" t="s">
        <v>133</v>
      </c>
      <c r="E32" s="123"/>
      <c r="F32" s="124"/>
      <c r="G32" s="144">
        <f t="shared" ref="G32:G34" si="37">E32*F32</f>
        <v>0</v>
      </c>
      <c r="H32" s="123"/>
      <c r="I32" s="124"/>
      <c r="J32" s="125">
        <f t="shared" ref="J32:J34" si="38">H32*I32</f>
        <v>0</v>
      </c>
      <c r="K32" s="123"/>
      <c r="L32" s="124"/>
      <c r="M32" s="125">
        <f t="shared" ref="M32:M34" si="39">K32*L32</f>
        <v>0</v>
      </c>
      <c r="N32" s="123"/>
      <c r="O32" s="124"/>
      <c r="P32" s="144">
        <f t="shared" ref="P32:P34" si="40">N32*O32</f>
        <v>0</v>
      </c>
      <c r="Q32" s="123"/>
      <c r="R32" s="124"/>
      <c r="S32" s="125">
        <f t="shared" ref="S32:S34" si="41">Q32*R32</f>
        <v>0</v>
      </c>
      <c r="T32" s="123"/>
      <c r="U32" s="124"/>
      <c r="V32" s="144">
        <f t="shared" ref="V32:V34" si="42">T32*U32</f>
        <v>0</v>
      </c>
      <c r="W32" s="123"/>
      <c r="X32" s="124"/>
      <c r="Y32" s="125">
        <f t="shared" ref="Y32:Y34" si="43">W32*X32</f>
        <v>0</v>
      </c>
      <c r="Z32" s="123"/>
      <c r="AA32" s="124"/>
      <c r="AB32" s="144">
        <f t="shared" ref="AB32:AB34" si="44">Z32*AA32</f>
        <v>0</v>
      </c>
      <c r="AC32" s="126">
        <f t="shared" si="33"/>
        <v>0</v>
      </c>
      <c r="AD32" s="127">
        <f t="shared" si="34"/>
        <v>0</v>
      </c>
      <c r="AE32" s="196">
        <f t="shared" si="35"/>
        <v>0</v>
      </c>
      <c r="AF32" s="197" t="e">
        <f t="shared" si="36"/>
        <v>#DIV/0!</v>
      </c>
      <c r="AG32" s="130"/>
      <c r="AH32" s="105"/>
    </row>
    <row r="33" spans="1:34" ht="39.75" customHeight="1">
      <c r="A33" s="119" t="s">
        <v>107</v>
      </c>
      <c r="B33" s="120" t="s">
        <v>111</v>
      </c>
      <c r="C33" s="121" t="s">
        <v>132</v>
      </c>
      <c r="D33" s="122" t="s">
        <v>133</v>
      </c>
      <c r="E33" s="123"/>
      <c r="F33" s="124"/>
      <c r="G33" s="144">
        <f t="shared" si="37"/>
        <v>0</v>
      </c>
      <c r="H33" s="123"/>
      <c r="I33" s="124"/>
      <c r="J33" s="125">
        <f t="shared" si="38"/>
        <v>0</v>
      </c>
      <c r="K33" s="123"/>
      <c r="L33" s="124"/>
      <c r="M33" s="125">
        <f t="shared" si="39"/>
        <v>0</v>
      </c>
      <c r="N33" s="123"/>
      <c r="O33" s="124"/>
      <c r="P33" s="144">
        <f t="shared" si="40"/>
        <v>0</v>
      </c>
      <c r="Q33" s="123"/>
      <c r="R33" s="124"/>
      <c r="S33" s="125">
        <f t="shared" si="41"/>
        <v>0</v>
      </c>
      <c r="T33" s="123"/>
      <c r="U33" s="124"/>
      <c r="V33" s="144">
        <f t="shared" si="42"/>
        <v>0</v>
      </c>
      <c r="W33" s="123"/>
      <c r="X33" s="124"/>
      <c r="Y33" s="125">
        <f t="shared" si="43"/>
        <v>0</v>
      </c>
      <c r="Z33" s="123"/>
      <c r="AA33" s="124"/>
      <c r="AB33" s="144">
        <f t="shared" si="44"/>
        <v>0</v>
      </c>
      <c r="AC33" s="126">
        <f t="shared" si="33"/>
        <v>0</v>
      </c>
      <c r="AD33" s="127">
        <f t="shared" si="34"/>
        <v>0</v>
      </c>
      <c r="AE33" s="196">
        <f t="shared" si="35"/>
        <v>0</v>
      </c>
      <c r="AF33" s="197" t="e">
        <f t="shared" si="36"/>
        <v>#DIV/0!</v>
      </c>
      <c r="AG33" s="130"/>
      <c r="AH33" s="105"/>
    </row>
    <row r="34" spans="1:34" ht="39.75" customHeight="1" thickBot="1">
      <c r="A34" s="145" t="s">
        <v>107</v>
      </c>
      <c r="B34" s="146" t="s">
        <v>112</v>
      </c>
      <c r="C34" s="147" t="s">
        <v>132</v>
      </c>
      <c r="D34" s="148" t="s">
        <v>133</v>
      </c>
      <c r="E34" s="149"/>
      <c r="F34" s="150"/>
      <c r="G34" s="152">
        <f t="shared" si="37"/>
        <v>0</v>
      </c>
      <c r="H34" s="149"/>
      <c r="I34" s="150"/>
      <c r="J34" s="151">
        <f t="shared" si="38"/>
        <v>0</v>
      </c>
      <c r="K34" s="149"/>
      <c r="L34" s="150"/>
      <c r="M34" s="151">
        <f t="shared" si="39"/>
        <v>0</v>
      </c>
      <c r="N34" s="149"/>
      <c r="O34" s="150"/>
      <c r="P34" s="152">
        <f t="shared" si="40"/>
        <v>0</v>
      </c>
      <c r="Q34" s="149"/>
      <c r="R34" s="150"/>
      <c r="S34" s="151">
        <f t="shared" si="41"/>
        <v>0</v>
      </c>
      <c r="T34" s="149"/>
      <c r="U34" s="150"/>
      <c r="V34" s="152">
        <f t="shared" si="42"/>
        <v>0</v>
      </c>
      <c r="W34" s="149"/>
      <c r="X34" s="150"/>
      <c r="Y34" s="151">
        <f t="shared" si="43"/>
        <v>0</v>
      </c>
      <c r="Z34" s="149"/>
      <c r="AA34" s="150"/>
      <c r="AB34" s="152">
        <f t="shared" si="44"/>
        <v>0</v>
      </c>
      <c r="AC34" s="138">
        <f t="shared" si="33"/>
        <v>0</v>
      </c>
      <c r="AD34" s="139">
        <f t="shared" si="34"/>
        <v>0</v>
      </c>
      <c r="AE34" s="198">
        <f t="shared" si="35"/>
        <v>0</v>
      </c>
      <c r="AF34" s="197" t="e">
        <f t="shared" si="36"/>
        <v>#DIV/0!</v>
      </c>
      <c r="AG34" s="130"/>
      <c r="AH34" s="105"/>
    </row>
    <row r="35" spans="1:34" ht="30" customHeight="1">
      <c r="A35" s="106" t="s">
        <v>104</v>
      </c>
      <c r="B35" s="107" t="s">
        <v>134</v>
      </c>
      <c r="C35" s="108" t="s">
        <v>135</v>
      </c>
      <c r="D35" s="109"/>
      <c r="E35" s="110">
        <f t="shared" ref="E35:AB35" si="45">SUM(E36:E38)</f>
        <v>0</v>
      </c>
      <c r="F35" s="111">
        <f t="shared" si="45"/>
        <v>0</v>
      </c>
      <c r="G35" s="112">
        <f t="shared" si="45"/>
        <v>0</v>
      </c>
      <c r="H35" s="110">
        <f t="shared" si="45"/>
        <v>0</v>
      </c>
      <c r="I35" s="111">
        <f t="shared" si="45"/>
        <v>0</v>
      </c>
      <c r="J35" s="112">
        <f t="shared" si="45"/>
        <v>0</v>
      </c>
      <c r="K35" s="110">
        <f t="shared" si="45"/>
        <v>0</v>
      </c>
      <c r="L35" s="111">
        <f t="shared" si="45"/>
        <v>0</v>
      </c>
      <c r="M35" s="112">
        <f t="shared" si="45"/>
        <v>0</v>
      </c>
      <c r="N35" s="110">
        <f t="shared" si="45"/>
        <v>0</v>
      </c>
      <c r="O35" s="111">
        <f t="shared" si="45"/>
        <v>0</v>
      </c>
      <c r="P35" s="143">
        <f t="shared" si="45"/>
        <v>0</v>
      </c>
      <c r="Q35" s="110">
        <f t="shared" si="45"/>
        <v>0</v>
      </c>
      <c r="R35" s="111">
        <f t="shared" si="45"/>
        <v>0</v>
      </c>
      <c r="S35" s="112">
        <f t="shared" si="45"/>
        <v>0</v>
      </c>
      <c r="T35" s="110">
        <f t="shared" si="45"/>
        <v>0</v>
      </c>
      <c r="U35" s="111">
        <f t="shared" si="45"/>
        <v>0</v>
      </c>
      <c r="V35" s="143">
        <f t="shared" si="45"/>
        <v>0</v>
      </c>
      <c r="W35" s="110">
        <f t="shared" si="45"/>
        <v>0</v>
      </c>
      <c r="X35" s="111">
        <f t="shared" si="45"/>
        <v>0</v>
      </c>
      <c r="Y35" s="112">
        <f t="shared" si="45"/>
        <v>0</v>
      </c>
      <c r="Z35" s="110">
        <f t="shared" si="45"/>
        <v>0</v>
      </c>
      <c r="AA35" s="111">
        <f t="shared" si="45"/>
        <v>0</v>
      </c>
      <c r="AB35" s="143">
        <f t="shared" si="45"/>
        <v>0</v>
      </c>
      <c r="AC35" s="113">
        <f t="shared" si="33"/>
        <v>0</v>
      </c>
      <c r="AD35" s="114">
        <f t="shared" si="34"/>
        <v>0</v>
      </c>
      <c r="AE35" s="114">
        <f t="shared" si="35"/>
        <v>0</v>
      </c>
      <c r="AF35" s="199" t="e">
        <f t="shared" si="36"/>
        <v>#DIV/0!</v>
      </c>
      <c r="AG35" s="154"/>
      <c r="AH35" s="118"/>
    </row>
    <row r="36" spans="1:34" ht="39.75" customHeight="1">
      <c r="A36" s="119" t="s">
        <v>107</v>
      </c>
      <c r="B36" s="120" t="s">
        <v>108</v>
      </c>
      <c r="C36" s="121" t="s">
        <v>136</v>
      </c>
      <c r="D36" s="122" t="s">
        <v>137</v>
      </c>
      <c r="E36" s="123"/>
      <c r="F36" s="124"/>
      <c r="G36" s="125">
        <f t="shared" ref="G36:G38" si="46">E36*F36</f>
        <v>0</v>
      </c>
      <c r="H36" s="123"/>
      <c r="I36" s="124"/>
      <c r="J36" s="125">
        <f t="shared" ref="J36:J38" si="47">H36*I36</f>
        <v>0</v>
      </c>
      <c r="K36" s="123"/>
      <c r="L36" s="124"/>
      <c r="M36" s="125">
        <f t="shared" ref="M36:M38" si="48">K36*L36</f>
        <v>0</v>
      </c>
      <c r="N36" s="123"/>
      <c r="O36" s="124"/>
      <c r="P36" s="144">
        <f t="shared" ref="P36:P38" si="49">N36*O36</f>
        <v>0</v>
      </c>
      <c r="Q36" s="123"/>
      <c r="R36" s="124"/>
      <c r="S36" s="125">
        <f t="shared" ref="S36:S38" si="50">Q36*R36</f>
        <v>0</v>
      </c>
      <c r="T36" s="123"/>
      <c r="U36" s="124"/>
      <c r="V36" s="144">
        <f t="shared" ref="V36:V38" si="51">T36*U36</f>
        <v>0</v>
      </c>
      <c r="W36" s="123"/>
      <c r="X36" s="124"/>
      <c r="Y36" s="125">
        <f t="shared" ref="Y36:Y38" si="52">W36*X36</f>
        <v>0</v>
      </c>
      <c r="Z36" s="123"/>
      <c r="AA36" s="124"/>
      <c r="AB36" s="144">
        <f t="shared" ref="AB36:AB38" si="53">Z36*AA36</f>
        <v>0</v>
      </c>
      <c r="AC36" s="126">
        <f t="shared" si="33"/>
        <v>0</v>
      </c>
      <c r="AD36" s="127">
        <f t="shared" si="34"/>
        <v>0</v>
      </c>
      <c r="AE36" s="196">
        <f t="shared" si="35"/>
        <v>0</v>
      </c>
      <c r="AF36" s="197" t="e">
        <f t="shared" si="36"/>
        <v>#DIV/0!</v>
      </c>
      <c r="AG36" s="130"/>
      <c r="AH36" s="105"/>
    </row>
    <row r="37" spans="1:34" ht="39.75" customHeight="1">
      <c r="A37" s="119" t="s">
        <v>107</v>
      </c>
      <c r="B37" s="120" t="s">
        <v>111</v>
      </c>
      <c r="C37" s="121" t="s">
        <v>136</v>
      </c>
      <c r="D37" s="122" t="s">
        <v>137</v>
      </c>
      <c r="E37" s="123"/>
      <c r="F37" s="124"/>
      <c r="G37" s="125">
        <f t="shared" si="46"/>
        <v>0</v>
      </c>
      <c r="H37" s="123"/>
      <c r="I37" s="124"/>
      <c r="J37" s="125">
        <f t="shared" si="47"/>
        <v>0</v>
      </c>
      <c r="K37" s="123"/>
      <c r="L37" s="124"/>
      <c r="M37" s="125">
        <f t="shared" si="48"/>
        <v>0</v>
      </c>
      <c r="N37" s="123"/>
      <c r="O37" s="124"/>
      <c r="P37" s="144">
        <f t="shared" si="49"/>
        <v>0</v>
      </c>
      <c r="Q37" s="123"/>
      <c r="R37" s="124"/>
      <c r="S37" s="125">
        <f t="shared" si="50"/>
        <v>0</v>
      </c>
      <c r="T37" s="123"/>
      <c r="U37" s="124"/>
      <c r="V37" s="144">
        <f t="shared" si="51"/>
        <v>0</v>
      </c>
      <c r="W37" s="123"/>
      <c r="X37" s="124"/>
      <c r="Y37" s="125">
        <f t="shared" si="52"/>
        <v>0</v>
      </c>
      <c r="Z37" s="123"/>
      <c r="AA37" s="124"/>
      <c r="AB37" s="144">
        <f t="shared" si="53"/>
        <v>0</v>
      </c>
      <c r="AC37" s="126">
        <f t="shared" si="33"/>
        <v>0</v>
      </c>
      <c r="AD37" s="127">
        <f t="shared" si="34"/>
        <v>0</v>
      </c>
      <c r="AE37" s="196">
        <f t="shared" si="35"/>
        <v>0</v>
      </c>
      <c r="AF37" s="197" t="e">
        <f t="shared" si="36"/>
        <v>#DIV/0!</v>
      </c>
      <c r="AG37" s="130"/>
      <c r="AH37" s="105"/>
    </row>
    <row r="38" spans="1:34" ht="39.75" customHeight="1" thickBot="1">
      <c r="A38" s="145" t="s">
        <v>107</v>
      </c>
      <c r="B38" s="146" t="s">
        <v>112</v>
      </c>
      <c r="C38" s="147" t="s">
        <v>136</v>
      </c>
      <c r="D38" s="148" t="s">
        <v>137</v>
      </c>
      <c r="E38" s="149"/>
      <c r="F38" s="150"/>
      <c r="G38" s="151">
        <f t="shared" si="46"/>
        <v>0</v>
      </c>
      <c r="H38" s="149"/>
      <c r="I38" s="150"/>
      <c r="J38" s="151">
        <f t="shared" si="47"/>
        <v>0</v>
      </c>
      <c r="K38" s="149"/>
      <c r="L38" s="150"/>
      <c r="M38" s="151">
        <f t="shared" si="48"/>
        <v>0</v>
      </c>
      <c r="N38" s="149"/>
      <c r="O38" s="150"/>
      <c r="P38" s="152">
        <f t="shared" si="49"/>
        <v>0</v>
      </c>
      <c r="Q38" s="149"/>
      <c r="R38" s="150"/>
      <c r="S38" s="151">
        <f t="shared" si="50"/>
        <v>0</v>
      </c>
      <c r="T38" s="149"/>
      <c r="U38" s="150"/>
      <c r="V38" s="152">
        <f t="shared" si="51"/>
        <v>0</v>
      </c>
      <c r="W38" s="149"/>
      <c r="X38" s="150"/>
      <c r="Y38" s="151">
        <f t="shared" si="52"/>
        <v>0</v>
      </c>
      <c r="Z38" s="149"/>
      <c r="AA38" s="150"/>
      <c r="AB38" s="152">
        <f t="shared" si="53"/>
        <v>0</v>
      </c>
      <c r="AC38" s="138">
        <f t="shared" si="33"/>
        <v>0</v>
      </c>
      <c r="AD38" s="139">
        <f t="shared" si="34"/>
        <v>0</v>
      </c>
      <c r="AE38" s="198">
        <f t="shared" si="35"/>
        <v>0</v>
      </c>
      <c r="AF38" s="197" t="e">
        <f t="shared" si="36"/>
        <v>#DIV/0!</v>
      </c>
      <c r="AG38" s="130"/>
      <c r="AH38" s="105"/>
    </row>
    <row r="39" spans="1:34" ht="30" customHeight="1">
      <c r="A39" s="106" t="s">
        <v>104</v>
      </c>
      <c r="B39" s="107" t="s">
        <v>138</v>
      </c>
      <c r="C39" s="108" t="s">
        <v>139</v>
      </c>
      <c r="D39" s="109"/>
      <c r="E39" s="110">
        <f t="shared" ref="E39:AB39" si="54">SUM(E40:E42)</f>
        <v>0</v>
      </c>
      <c r="F39" s="111">
        <f t="shared" si="54"/>
        <v>0</v>
      </c>
      <c r="G39" s="112">
        <f t="shared" si="54"/>
        <v>0</v>
      </c>
      <c r="H39" s="110">
        <f t="shared" si="54"/>
        <v>0</v>
      </c>
      <c r="I39" s="111">
        <f t="shared" si="54"/>
        <v>0</v>
      </c>
      <c r="J39" s="143">
        <f t="shared" si="54"/>
        <v>0</v>
      </c>
      <c r="K39" s="110">
        <f t="shared" si="54"/>
        <v>0</v>
      </c>
      <c r="L39" s="111">
        <f t="shared" si="54"/>
        <v>0</v>
      </c>
      <c r="M39" s="112">
        <f t="shared" si="54"/>
        <v>0</v>
      </c>
      <c r="N39" s="110">
        <f t="shared" si="54"/>
        <v>0</v>
      </c>
      <c r="O39" s="111">
        <f t="shared" si="54"/>
        <v>0</v>
      </c>
      <c r="P39" s="143">
        <f t="shared" si="54"/>
        <v>0</v>
      </c>
      <c r="Q39" s="110">
        <f t="shared" si="54"/>
        <v>0</v>
      </c>
      <c r="R39" s="111">
        <f t="shared" si="54"/>
        <v>0</v>
      </c>
      <c r="S39" s="112">
        <f t="shared" si="54"/>
        <v>0</v>
      </c>
      <c r="T39" s="110">
        <f t="shared" si="54"/>
        <v>0</v>
      </c>
      <c r="U39" s="111">
        <f t="shared" si="54"/>
        <v>0</v>
      </c>
      <c r="V39" s="143">
        <f t="shared" si="54"/>
        <v>0</v>
      </c>
      <c r="W39" s="110">
        <f t="shared" si="54"/>
        <v>0</v>
      </c>
      <c r="X39" s="111">
        <f t="shared" si="54"/>
        <v>0</v>
      </c>
      <c r="Y39" s="112">
        <f t="shared" si="54"/>
        <v>0</v>
      </c>
      <c r="Z39" s="110">
        <f t="shared" si="54"/>
        <v>0</v>
      </c>
      <c r="AA39" s="111">
        <f t="shared" si="54"/>
        <v>0</v>
      </c>
      <c r="AB39" s="143">
        <f t="shared" si="54"/>
        <v>0</v>
      </c>
      <c r="AC39" s="113">
        <f t="shared" si="33"/>
        <v>0</v>
      </c>
      <c r="AD39" s="114">
        <f t="shared" si="34"/>
        <v>0</v>
      </c>
      <c r="AE39" s="114">
        <f t="shared" si="35"/>
        <v>0</v>
      </c>
      <c r="AF39" s="199" t="e">
        <f t="shared" si="36"/>
        <v>#DIV/0!</v>
      </c>
      <c r="AG39" s="154"/>
      <c r="AH39" s="118"/>
    </row>
    <row r="40" spans="1:34" ht="34.5" customHeight="1">
      <c r="A40" s="119" t="s">
        <v>107</v>
      </c>
      <c r="B40" s="120" t="s">
        <v>108</v>
      </c>
      <c r="C40" s="121" t="s">
        <v>140</v>
      </c>
      <c r="D40" s="122" t="s">
        <v>137</v>
      </c>
      <c r="E40" s="123"/>
      <c r="F40" s="124"/>
      <c r="G40" s="125">
        <f t="shared" ref="G40:G42" si="55">E40*F40</f>
        <v>0</v>
      </c>
      <c r="H40" s="123"/>
      <c r="I40" s="124"/>
      <c r="J40" s="144">
        <f t="shared" ref="J40:J42" si="56">H40*I40</f>
        <v>0</v>
      </c>
      <c r="K40" s="123"/>
      <c r="L40" s="124"/>
      <c r="M40" s="125">
        <f t="shared" ref="M40:M42" si="57">K40*L40</f>
        <v>0</v>
      </c>
      <c r="N40" s="123"/>
      <c r="O40" s="124"/>
      <c r="P40" s="144">
        <f t="shared" ref="P40:P42" si="58">N40*O40</f>
        <v>0</v>
      </c>
      <c r="Q40" s="123"/>
      <c r="R40" s="124"/>
      <c r="S40" s="125">
        <f t="shared" ref="S40:S42" si="59">Q40*R40</f>
        <v>0</v>
      </c>
      <c r="T40" s="123"/>
      <c r="U40" s="124"/>
      <c r="V40" s="144">
        <f t="shared" ref="V40:V42" si="60">T40*U40</f>
        <v>0</v>
      </c>
      <c r="W40" s="123"/>
      <c r="X40" s="124"/>
      <c r="Y40" s="125">
        <f t="shared" ref="Y40:Y42" si="61">W40*X40</f>
        <v>0</v>
      </c>
      <c r="Z40" s="123"/>
      <c r="AA40" s="124"/>
      <c r="AB40" s="144">
        <f t="shared" ref="AB40:AB42" si="62">Z40*AA40</f>
        <v>0</v>
      </c>
      <c r="AC40" s="126">
        <f t="shared" si="33"/>
        <v>0</v>
      </c>
      <c r="AD40" s="127">
        <f t="shared" si="34"/>
        <v>0</v>
      </c>
      <c r="AE40" s="196">
        <f t="shared" si="35"/>
        <v>0</v>
      </c>
      <c r="AF40" s="197" t="e">
        <f t="shared" si="36"/>
        <v>#DIV/0!</v>
      </c>
      <c r="AG40" s="130"/>
      <c r="AH40" s="105"/>
    </row>
    <row r="41" spans="1:34" ht="34.5" customHeight="1">
      <c r="A41" s="119" t="s">
        <v>107</v>
      </c>
      <c r="B41" s="120" t="s">
        <v>111</v>
      </c>
      <c r="C41" s="121" t="s">
        <v>140</v>
      </c>
      <c r="D41" s="122" t="s">
        <v>137</v>
      </c>
      <c r="E41" s="123"/>
      <c r="F41" s="124"/>
      <c r="G41" s="125">
        <f t="shared" si="55"/>
        <v>0</v>
      </c>
      <c r="H41" s="123"/>
      <c r="I41" s="124"/>
      <c r="J41" s="144">
        <f t="shared" si="56"/>
        <v>0</v>
      </c>
      <c r="K41" s="123"/>
      <c r="L41" s="124"/>
      <c r="M41" s="125">
        <f t="shared" si="57"/>
        <v>0</v>
      </c>
      <c r="N41" s="123"/>
      <c r="O41" s="124"/>
      <c r="P41" s="144">
        <f t="shared" si="58"/>
        <v>0</v>
      </c>
      <c r="Q41" s="123"/>
      <c r="R41" s="124"/>
      <c r="S41" s="125">
        <f t="shared" si="59"/>
        <v>0</v>
      </c>
      <c r="T41" s="123"/>
      <c r="U41" s="124"/>
      <c r="V41" s="144">
        <f t="shared" si="60"/>
        <v>0</v>
      </c>
      <c r="W41" s="123"/>
      <c r="X41" s="124"/>
      <c r="Y41" s="125">
        <f t="shared" si="61"/>
        <v>0</v>
      </c>
      <c r="Z41" s="123"/>
      <c r="AA41" s="124"/>
      <c r="AB41" s="144">
        <f t="shared" si="62"/>
        <v>0</v>
      </c>
      <c r="AC41" s="126">
        <f t="shared" si="33"/>
        <v>0</v>
      </c>
      <c r="AD41" s="127">
        <f t="shared" si="34"/>
        <v>0</v>
      </c>
      <c r="AE41" s="196">
        <f t="shared" si="35"/>
        <v>0</v>
      </c>
      <c r="AF41" s="197" t="e">
        <f t="shared" si="36"/>
        <v>#DIV/0!</v>
      </c>
      <c r="AG41" s="130"/>
      <c r="AH41" s="105"/>
    </row>
    <row r="42" spans="1:34" ht="34.5" customHeight="1" thickBot="1">
      <c r="A42" s="145" t="s">
        <v>107</v>
      </c>
      <c r="B42" s="146" t="s">
        <v>112</v>
      </c>
      <c r="C42" s="147" t="s">
        <v>140</v>
      </c>
      <c r="D42" s="148" t="s">
        <v>137</v>
      </c>
      <c r="E42" s="149"/>
      <c r="F42" s="150"/>
      <c r="G42" s="151">
        <f t="shared" si="55"/>
        <v>0</v>
      </c>
      <c r="H42" s="149"/>
      <c r="I42" s="150"/>
      <c r="J42" s="152">
        <f t="shared" si="56"/>
        <v>0</v>
      </c>
      <c r="K42" s="149"/>
      <c r="L42" s="150"/>
      <c r="M42" s="151">
        <f t="shared" si="57"/>
        <v>0</v>
      </c>
      <c r="N42" s="149"/>
      <c r="O42" s="150"/>
      <c r="P42" s="152">
        <f t="shared" si="58"/>
        <v>0</v>
      </c>
      <c r="Q42" s="149"/>
      <c r="R42" s="150"/>
      <c r="S42" s="151">
        <f t="shared" si="59"/>
        <v>0</v>
      </c>
      <c r="T42" s="149"/>
      <c r="U42" s="150"/>
      <c r="V42" s="152">
        <f t="shared" si="60"/>
        <v>0</v>
      </c>
      <c r="W42" s="149"/>
      <c r="X42" s="150"/>
      <c r="Y42" s="151">
        <f t="shared" si="61"/>
        <v>0</v>
      </c>
      <c r="Z42" s="149"/>
      <c r="AA42" s="150"/>
      <c r="AB42" s="152">
        <f t="shared" si="62"/>
        <v>0</v>
      </c>
      <c r="AC42" s="138">
        <f t="shared" si="33"/>
        <v>0</v>
      </c>
      <c r="AD42" s="139">
        <f t="shared" si="34"/>
        <v>0</v>
      </c>
      <c r="AE42" s="198">
        <f t="shared" si="35"/>
        <v>0</v>
      </c>
      <c r="AF42" s="197" t="e">
        <f t="shared" si="36"/>
        <v>#DIV/0!</v>
      </c>
      <c r="AG42" s="130"/>
      <c r="AH42" s="105"/>
    </row>
    <row r="43" spans="1:34" ht="15" customHeight="1" thickBot="1">
      <c r="A43" s="200" t="s">
        <v>141</v>
      </c>
      <c r="B43" s="201"/>
      <c r="C43" s="202"/>
      <c r="D43" s="203"/>
      <c r="E43" s="204"/>
      <c r="F43" s="205"/>
      <c r="G43" s="206">
        <f>G39+G35+G31</f>
        <v>0</v>
      </c>
      <c r="H43" s="166"/>
      <c r="I43" s="174"/>
      <c r="J43" s="206">
        <f>J39+J35+J31</f>
        <v>0</v>
      </c>
      <c r="K43" s="207"/>
      <c r="L43" s="205"/>
      <c r="M43" s="208">
        <f>M39+M35+M31</f>
        <v>0</v>
      </c>
      <c r="N43" s="204"/>
      <c r="O43" s="205"/>
      <c r="P43" s="208">
        <f>P39+P35+P31</f>
        <v>0</v>
      </c>
      <c r="Q43" s="207"/>
      <c r="R43" s="205"/>
      <c r="S43" s="208">
        <f>S39+S35+S31</f>
        <v>0</v>
      </c>
      <c r="T43" s="204"/>
      <c r="U43" s="205"/>
      <c r="V43" s="208">
        <f>V39+V35+V31</f>
        <v>0</v>
      </c>
      <c r="W43" s="207"/>
      <c r="X43" s="205"/>
      <c r="Y43" s="208">
        <f>Y39+Y35+Y31</f>
        <v>0</v>
      </c>
      <c r="Z43" s="204"/>
      <c r="AA43" s="205"/>
      <c r="AB43" s="208">
        <f>AB39+AB35+AB31</f>
        <v>0</v>
      </c>
      <c r="AC43" s="204">
        <f t="shared" ref="AC43:AD43" si="63">AC31+AC35+AC39</f>
        <v>0</v>
      </c>
      <c r="AD43" s="209">
        <f t="shared" si="63"/>
        <v>0</v>
      </c>
      <c r="AE43" s="208">
        <f t="shared" si="35"/>
        <v>0</v>
      </c>
      <c r="AF43" s="210" t="e">
        <f t="shared" si="36"/>
        <v>#DIV/0!</v>
      </c>
      <c r="AG43" s="211"/>
      <c r="AH43" s="105"/>
    </row>
    <row r="44" spans="1:34" ht="15.75" customHeight="1" thickBot="1">
      <c r="A44" s="212" t="s">
        <v>102</v>
      </c>
      <c r="B44" s="213" t="s">
        <v>25</v>
      </c>
      <c r="C44" s="179" t="s">
        <v>142</v>
      </c>
      <c r="D44" s="214"/>
      <c r="E44" s="95"/>
      <c r="F44" s="96"/>
      <c r="G44" s="96"/>
      <c r="H44" s="95"/>
      <c r="I44" s="96"/>
      <c r="J44" s="100"/>
      <c r="K44" s="96"/>
      <c r="L44" s="96"/>
      <c r="M44" s="100"/>
      <c r="N44" s="95"/>
      <c r="O44" s="96"/>
      <c r="P44" s="100"/>
      <c r="Q44" s="96"/>
      <c r="R44" s="96"/>
      <c r="S44" s="100"/>
      <c r="T44" s="95"/>
      <c r="U44" s="96"/>
      <c r="V44" s="100"/>
      <c r="W44" s="96"/>
      <c r="X44" s="96"/>
      <c r="Y44" s="100"/>
      <c r="Z44" s="95"/>
      <c r="AA44" s="96"/>
      <c r="AB44" s="96"/>
      <c r="AC44" s="101"/>
      <c r="AD44" s="102"/>
      <c r="AE44" s="102"/>
      <c r="AF44" s="103"/>
      <c r="AG44" s="104"/>
      <c r="AH44" s="105"/>
    </row>
    <row r="45" spans="1:34" ht="57.75" customHeight="1">
      <c r="A45" s="106" t="s">
        <v>104</v>
      </c>
      <c r="B45" s="107" t="s">
        <v>143</v>
      </c>
      <c r="C45" s="184" t="s">
        <v>144</v>
      </c>
      <c r="D45" s="194"/>
      <c r="E45" s="215">
        <f t="shared" ref="E45:AB45" si="64">SUM(E46:E48)</f>
        <v>0</v>
      </c>
      <c r="F45" s="216">
        <f t="shared" si="64"/>
        <v>0</v>
      </c>
      <c r="G45" s="217">
        <f t="shared" si="64"/>
        <v>0</v>
      </c>
      <c r="H45" s="110">
        <f t="shared" si="64"/>
        <v>0</v>
      </c>
      <c r="I45" s="111">
        <f t="shared" si="64"/>
        <v>0</v>
      </c>
      <c r="J45" s="143">
        <f t="shared" si="64"/>
        <v>0</v>
      </c>
      <c r="K45" s="215">
        <f t="shared" si="64"/>
        <v>0</v>
      </c>
      <c r="L45" s="216">
        <f t="shared" si="64"/>
        <v>0</v>
      </c>
      <c r="M45" s="217">
        <f t="shared" si="64"/>
        <v>0</v>
      </c>
      <c r="N45" s="110">
        <f t="shared" si="64"/>
        <v>0</v>
      </c>
      <c r="O45" s="111">
        <f t="shared" si="64"/>
        <v>0</v>
      </c>
      <c r="P45" s="143">
        <f t="shared" si="64"/>
        <v>0</v>
      </c>
      <c r="Q45" s="215">
        <f t="shared" si="64"/>
        <v>0</v>
      </c>
      <c r="R45" s="216">
        <f t="shared" si="64"/>
        <v>0</v>
      </c>
      <c r="S45" s="217">
        <f t="shared" si="64"/>
        <v>0</v>
      </c>
      <c r="T45" s="110">
        <f t="shared" si="64"/>
        <v>0</v>
      </c>
      <c r="U45" s="111">
        <f t="shared" si="64"/>
        <v>0</v>
      </c>
      <c r="V45" s="143">
        <f t="shared" si="64"/>
        <v>0</v>
      </c>
      <c r="W45" s="215">
        <f t="shared" si="64"/>
        <v>0</v>
      </c>
      <c r="X45" s="216">
        <f t="shared" si="64"/>
        <v>0</v>
      </c>
      <c r="Y45" s="217">
        <f t="shared" si="64"/>
        <v>0</v>
      </c>
      <c r="Z45" s="110">
        <f t="shared" si="64"/>
        <v>0</v>
      </c>
      <c r="AA45" s="111">
        <f t="shared" si="64"/>
        <v>0</v>
      </c>
      <c r="AB45" s="143">
        <f t="shared" si="64"/>
        <v>0</v>
      </c>
      <c r="AC45" s="113">
        <f t="shared" ref="AC45:AC52" si="65">G45+M45+S45+Y45</f>
        <v>0</v>
      </c>
      <c r="AD45" s="114">
        <f t="shared" ref="AD45:AD52" si="66">J45+P45+V45+AB45</f>
        <v>0</v>
      </c>
      <c r="AE45" s="114">
        <f t="shared" ref="AE45:AE53" si="67">AC45-AD45</f>
        <v>0</v>
      </c>
      <c r="AF45" s="116" t="e">
        <f t="shared" ref="AF45:AF53" si="68">AE45/AC45</f>
        <v>#DIV/0!</v>
      </c>
      <c r="AG45" s="117"/>
      <c r="AH45" s="118"/>
    </row>
    <row r="46" spans="1:34" ht="34.5" customHeight="1">
      <c r="A46" s="119" t="s">
        <v>107</v>
      </c>
      <c r="B46" s="120" t="s">
        <v>108</v>
      </c>
      <c r="C46" s="121" t="s">
        <v>145</v>
      </c>
      <c r="D46" s="122" t="s">
        <v>133</v>
      </c>
      <c r="E46" s="123"/>
      <c r="F46" s="124"/>
      <c r="G46" s="125">
        <f t="shared" ref="G46:G48" si="69">E46*F46</f>
        <v>0</v>
      </c>
      <c r="H46" s="123"/>
      <c r="I46" s="124"/>
      <c r="J46" s="144">
        <f t="shared" ref="J46:J48" si="70">H46*I46</f>
        <v>0</v>
      </c>
      <c r="K46" s="123"/>
      <c r="L46" s="124"/>
      <c r="M46" s="125">
        <f t="shared" ref="M46:M48" si="71">K46*L46</f>
        <v>0</v>
      </c>
      <c r="N46" s="123"/>
      <c r="O46" s="124"/>
      <c r="P46" s="144">
        <f t="shared" ref="P46:P48" si="72">N46*O46</f>
        <v>0</v>
      </c>
      <c r="Q46" s="123"/>
      <c r="R46" s="124"/>
      <c r="S46" s="125">
        <f t="shared" ref="S46:S48" si="73">Q46*R46</f>
        <v>0</v>
      </c>
      <c r="T46" s="123"/>
      <c r="U46" s="124"/>
      <c r="V46" s="144">
        <f t="shared" ref="V46:V48" si="74">T46*U46</f>
        <v>0</v>
      </c>
      <c r="W46" s="123"/>
      <c r="X46" s="124"/>
      <c r="Y46" s="125">
        <f t="shared" ref="Y46:Y48" si="75">W46*X46</f>
        <v>0</v>
      </c>
      <c r="Z46" s="123"/>
      <c r="AA46" s="124"/>
      <c r="AB46" s="144">
        <f t="shared" ref="AB46:AB48" si="76">Z46*AA46</f>
        <v>0</v>
      </c>
      <c r="AC46" s="126">
        <f t="shared" si="65"/>
        <v>0</v>
      </c>
      <c r="AD46" s="127">
        <f t="shared" si="66"/>
        <v>0</v>
      </c>
      <c r="AE46" s="196">
        <f t="shared" si="67"/>
        <v>0</v>
      </c>
      <c r="AF46" s="129" t="e">
        <f t="shared" si="68"/>
        <v>#DIV/0!</v>
      </c>
      <c r="AG46" s="130"/>
      <c r="AH46" s="105"/>
    </row>
    <row r="47" spans="1:34" ht="34.5" customHeight="1">
      <c r="A47" s="119" t="s">
        <v>107</v>
      </c>
      <c r="B47" s="120" t="s">
        <v>111</v>
      </c>
      <c r="C47" s="121" t="s">
        <v>146</v>
      </c>
      <c r="D47" s="122" t="s">
        <v>133</v>
      </c>
      <c r="E47" s="123"/>
      <c r="F47" s="124"/>
      <c r="G47" s="125">
        <f t="shared" si="69"/>
        <v>0</v>
      </c>
      <c r="H47" s="123"/>
      <c r="I47" s="124"/>
      <c r="J47" s="144">
        <f t="shared" si="70"/>
        <v>0</v>
      </c>
      <c r="K47" s="123"/>
      <c r="L47" s="124"/>
      <c r="M47" s="125">
        <f t="shared" si="71"/>
        <v>0</v>
      </c>
      <c r="N47" s="123"/>
      <c r="O47" s="124"/>
      <c r="P47" s="144">
        <f t="shared" si="72"/>
        <v>0</v>
      </c>
      <c r="Q47" s="123"/>
      <c r="R47" s="124"/>
      <c r="S47" s="125">
        <f t="shared" si="73"/>
        <v>0</v>
      </c>
      <c r="T47" s="123"/>
      <c r="U47" s="124"/>
      <c r="V47" s="144">
        <f t="shared" si="74"/>
        <v>0</v>
      </c>
      <c r="W47" s="123"/>
      <c r="X47" s="124"/>
      <c r="Y47" s="125">
        <f t="shared" si="75"/>
        <v>0</v>
      </c>
      <c r="Z47" s="123"/>
      <c r="AA47" s="124"/>
      <c r="AB47" s="144">
        <f t="shared" si="76"/>
        <v>0</v>
      </c>
      <c r="AC47" s="126">
        <f t="shared" si="65"/>
        <v>0</v>
      </c>
      <c r="AD47" s="127">
        <f t="shared" si="66"/>
        <v>0</v>
      </c>
      <c r="AE47" s="196">
        <f t="shared" si="67"/>
        <v>0</v>
      </c>
      <c r="AF47" s="129" t="e">
        <f t="shared" si="68"/>
        <v>#DIV/0!</v>
      </c>
      <c r="AG47" s="130"/>
      <c r="AH47" s="105"/>
    </row>
    <row r="48" spans="1:34" ht="34.5" customHeight="1" thickBot="1">
      <c r="A48" s="131" t="s">
        <v>107</v>
      </c>
      <c r="B48" s="132" t="s">
        <v>112</v>
      </c>
      <c r="C48" s="133" t="s">
        <v>147</v>
      </c>
      <c r="D48" s="134" t="s">
        <v>133</v>
      </c>
      <c r="E48" s="135"/>
      <c r="F48" s="136"/>
      <c r="G48" s="137">
        <f t="shared" si="69"/>
        <v>0</v>
      </c>
      <c r="H48" s="149"/>
      <c r="I48" s="150"/>
      <c r="J48" s="152">
        <f t="shared" si="70"/>
        <v>0</v>
      </c>
      <c r="K48" s="135"/>
      <c r="L48" s="136"/>
      <c r="M48" s="137">
        <f t="shared" si="71"/>
        <v>0</v>
      </c>
      <c r="N48" s="149"/>
      <c r="O48" s="150"/>
      <c r="P48" s="152">
        <f t="shared" si="72"/>
        <v>0</v>
      </c>
      <c r="Q48" s="135"/>
      <c r="R48" s="136"/>
      <c r="S48" s="137">
        <f t="shared" si="73"/>
        <v>0</v>
      </c>
      <c r="T48" s="149"/>
      <c r="U48" s="150"/>
      <c r="V48" s="152">
        <f t="shared" si="74"/>
        <v>0</v>
      </c>
      <c r="W48" s="135"/>
      <c r="X48" s="136"/>
      <c r="Y48" s="137">
        <f t="shared" si="75"/>
        <v>0</v>
      </c>
      <c r="Z48" s="149"/>
      <c r="AA48" s="150"/>
      <c r="AB48" s="152">
        <f t="shared" si="76"/>
        <v>0</v>
      </c>
      <c r="AC48" s="138">
        <f t="shared" si="65"/>
        <v>0</v>
      </c>
      <c r="AD48" s="139">
        <f t="shared" si="66"/>
        <v>0</v>
      </c>
      <c r="AE48" s="198">
        <f t="shared" si="67"/>
        <v>0</v>
      </c>
      <c r="AF48" s="129" t="e">
        <f t="shared" si="68"/>
        <v>#DIV/0!</v>
      </c>
      <c r="AG48" s="130"/>
      <c r="AH48" s="105"/>
    </row>
    <row r="49" spans="1:34" ht="56.25" customHeight="1">
      <c r="A49" s="106" t="s">
        <v>104</v>
      </c>
      <c r="B49" s="107" t="s">
        <v>148</v>
      </c>
      <c r="C49" s="108" t="s">
        <v>149</v>
      </c>
      <c r="D49" s="109"/>
      <c r="E49" s="110">
        <f t="shared" ref="E49:AB49" si="77">SUM(E50:E52)</f>
        <v>0</v>
      </c>
      <c r="F49" s="111">
        <f t="shared" si="77"/>
        <v>0</v>
      </c>
      <c r="G49" s="112">
        <f t="shared" si="77"/>
        <v>0</v>
      </c>
      <c r="H49" s="110">
        <f t="shared" si="77"/>
        <v>0</v>
      </c>
      <c r="I49" s="111">
        <f t="shared" si="77"/>
        <v>0</v>
      </c>
      <c r="J49" s="143">
        <f t="shared" si="77"/>
        <v>0</v>
      </c>
      <c r="K49" s="218">
        <f t="shared" si="77"/>
        <v>0</v>
      </c>
      <c r="L49" s="111">
        <f t="shared" si="77"/>
        <v>0</v>
      </c>
      <c r="M49" s="143">
        <f t="shared" si="77"/>
        <v>0</v>
      </c>
      <c r="N49" s="110">
        <f t="shared" si="77"/>
        <v>0</v>
      </c>
      <c r="O49" s="111">
        <f t="shared" si="77"/>
        <v>0</v>
      </c>
      <c r="P49" s="143">
        <f t="shared" si="77"/>
        <v>0</v>
      </c>
      <c r="Q49" s="218">
        <f t="shared" si="77"/>
        <v>0</v>
      </c>
      <c r="R49" s="111">
        <f t="shared" si="77"/>
        <v>0</v>
      </c>
      <c r="S49" s="143">
        <f t="shared" si="77"/>
        <v>0</v>
      </c>
      <c r="T49" s="110">
        <f t="shared" si="77"/>
        <v>0</v>
      </c>
      <c r="U49" s="111">
        <f t="shared" si="77"/>
        <v>0</v>
      </c>
      <c r="V49" s="143">
        <f t="shared" si="77"/>
        <v>0</v>
      </c>
      <c r="W49" s="218">
        <f t="shared" si="77"/>
        <v>0</v>
      </c>
      <c r="X49" s="111">
        <f t="shared" si="77"/>
        <v>0</v>
      </c>
      <c r="Y49" s="143">
        <f t="shared" si="77"/>
        <v>0</v>
      </c>
      <c r="Z49" s="110">
        <f t="shared" si="77"/>
        <v>0</v>
      </c>
      <c r="AA49" s="111">
        <f t="shared" si="77"/>
        <v>0</v>
      </c>
      <c r="AB49" s="143">
        <f t="shared" si="77"/>
        <v>0</v>
      </c>
      <c r="AC49" s="113">
        <f t="shared" si="65"/>
        <v>0</v>
      </c>
      <c r="AD49" s="114">
        <f t="shared" si="66"/>
        <v>0</v>
      </c>
      <c r="AE49" s="114">
        <f t="shared" si="67"/>
        <v>0</v>
      </c>
      <c r="AF49" s="153" t="e">
        <f t="shared" si="68"/>
        <v>#DIV/0!</v>
      </c>
      <c r="AG49" s="154"/>
      <c r="AH49" s="118"/>
    </row>
    <row r="50" spans="1:34" ht="45" customHeight="1">
      <c r="A50" s="119" t="s">
        <v>107</v>
      </c>
      <c r="B50" s="120" t="s">
        <v>108</v>
      </c>
      <c r="C50" s="121" t="s">
        <v>150</v>
      </c>
      <c r="D50" s="219"/>
      <c r="E50" s="123"/>
      <c r="F50" s="124"/>
      <c r="G50" s="125">
        <f t="shared" ref="G50:G52" si="78">E50*F50</f>
        <v>0</v>
      </c>
      <c r="H50" s="123"/>
      <c r="I50" s="124"/>
      <c r="J50" s="144">
        <f t="shared" ref="J50:J52" si="79">H50*I50</f>
        <v>0</v>
      </c>
      <c r="K50" s="156"/>
      <c r="L50" s="124"/>
      <c r="M50" s="144">
        <f t="shared" ref="M50:M52" si="80">K50*L50</f>
        <v>0</v>
      </c>
      <c r="N50" s="123"/>
      <c r="O50" s="124"/>
      <c r="P50" s="144">
        <f t="shared" ref="P50:P52" si="81">N50*O50</f>
        <v>0</v>
      </c>
      <c r="Q50" s="156"/>
      <c r="R50" s="124"/>
      <c r="S50" s="144">
        <f t="shared" ref="S50:S52" si="82">Q50*R50</f>
        <v>0</v>
      </c>
      <c r="T50" s="123"/>
      <c r="U50" s="124"/>
      <c r="V50" s="144">
        <f t="shared" ref="V50:V52" si="83">T50*U50</f>
        <v>0</v>
      </c>
      <c r="W50" s="156"/>
      <c r="X50" s="124"/>
      <c r="Y50" s="144">
        <f t="shared" ref="Y50:Y52" si="84">W50*X50</f>
        <v>0</v>
      </c>
      <c r="Z50" s="123"/>
      <c r="AA50" s="124"/>
      <c r="AB50" s="144">
        <f t="shared" ref="AB50:AB52" si="85">Z50*AA50</f>
        <v>0</v>
      </c>
      <c r="AC50" s="126">
        <f t="shared" si="65"/>
        <v>0</v>
      </c>
      <c r="AD50" s="127">
        <f t="shared" si="66"/>
        <v>0</v>
      </c>
      <c r="AE50" s="196">
        <f t="shared" si="67"/>
        <v>0</v>
      </c>
      <c r="AF50" s="129" t="e">
        <f t="shared" si="68"/>
        <v>#DIV/0!</v>
      </c>
      <c r="AG50" s="130"/>
      <c r="AH50" s="105"/>
    </row>
    <row r="51" spans="1:34" ht="24.75" customHeight="1">
      <c r="A51" s="119" t="s">
        <v>107</v>
      </c>
      <c r="B51" s="120" t="s">
        <v>111</v>
      </c>
      <c r="C51" s="121" t="s">
        <v>151</v>
      </c>
      <c r="D51" s="219"/>
      <c r="E51" s="123"/>
      <c r="F51" s="124"/>
      <c r="G51" s="125">
        <f t="shared" si="78"/>
        <v>0</v>
      </c>
      <c r="H51" s="123"/>
      <c r="I51" s="124"/>
      <c r="J51" s="144">
        <f t="shared" si="79"/>
        <v>0</v>
      </c>
      <c r="K51" s="156"/>
      <c r="L51" s="124"/>
      <c r="M51" s="144">
        <f t="shared" si="80"/>
        <v>0</v>
      </c>
      <c r="N51" s="123"/>
      <c r="O51" s="124"/>
      <c r="P51" s="144">
        <f t="shared" si="81"/>
        <v>0</v>
      </c>
      <c r="Q51" s="156"/>
      <c r="R51" s="124"/>
      <c r="S51" s="144">
        <f t="shared" si="82"/>
        <v>0</v>
      </c>
      <c r="T51" s="123"/>
      <c r="U51" s="124"/>
      <c r="V51" s="144">
        <f t="shared" si="83"/>
        <v>0</v>
      </c>
      <c r="W51" s="156"/>
      <c r="X51" s="124"/>
      <c r="Y51" s="144">
        <f t="shared" si="84"/>
        <v>0</v>
      </c>
      <c r="Z51" s="123"/>
      <c r="AA51" s="124"/>
      <c r="AB51" s="144">
        <f t="shared" si="85"/>
        <v>0</v>
      </c>
      <c r="AC51" s="126">
        <f t="shared" si="65"/>
        <v>0</v>
      </c>
      <c r="AD51" s="127">
        <f t="shared" si="66"/>
        <v>0</v>
      </c>
      <c r="AE51" s="196">
        <f t="shared" si="67"/>
        <v>0</v>
      </c>
      <c r="AF51" s="129" t="e">
        <f t="shared" si="68"/>
        <v>#DIV/0!</v>
      </c>
      <c r="AG51" s="130"/>
      <c r="AH51" s="105"/>
    </row>
    <row r="52" spans="1:34" ht="21" customHeight="1" thickBot="1">
      <c r="A52" s="145" t="s">
        <v>107</v>
      </c>
      <c r="B52" s="146" t="s">
        <v>112</v>
      </c>
      <c r="C52" s="147" t="s">
        <v>152</v>
      </c>
      <c r="D52" s="220"/>
      <c r="E52" s="149"/>
      <c r="F52" s="150"/>
      <c r="G52" s="151">
        <f t="shared" si="78"/>
        <v>0</v>
      </c>
      <c r="H52" s="149"/>
      <c r="I52" s="150"/>
      <c r="J52" s="152">
        <f t="shared" si="79"/>
        <v>0</v>
      </c>
      <c r="K52" s="159"/>
      <c r="L52" s="150"/>
      <c r="M52" s="152">
        <f t="shared" si="80"/>
        <v>0</v>
      </c>
      <c r="N52" s="149"/>
      <c r="O52" s="150"/>
      <c r="P52" s="152">
        <f t="shared" si="81"/>
        <v>0</v>
      </c>
      <c r="Q52" s="159"/>
      <c r="R52" s="150"/>
      <c r="S52" s="152">
        <f t="shared" si="82"/>
        <v>0</v>
      </c>
      <c r="T52" s="149"/>
      <c r="U52" s="150"/>
      <c r="V52" s="152">
        <f t="shared" si="83"/>
        <v>0</v>
      </c>
      <c r="W52" s="159"/>
      <c r="X52" s="150"/>
      <c r="Y52" s="152">
        <f t="shared" si="84"/>
        <v>0</v>
      </c>
      <c r="Z52" s="149"/>
      <c r="AA52" s="150"/>
      <c r="AB52" s="152">
        <f t="shared" si="85"/>
        <v>0</v>
      </c>
      <c r="AC52" s="138">
        <f t="shared" si="65"/>
        <v>0</v>
      </c>
      <c r="AD52" s="139">
        <f t="shared" si="66"/>
        <v>0</v>
      </c>
      <c r="AE52" s="198">
        <f t="shared" si="67"/>
        <v>0</v>
      </c>
      <c r="AF52" s="160" t="e">
        <f t="shared" si="68"/>
        <v>#DIV/0!</v>
      </c>
      <c r="AG52" s="186"/>
      <c r="AH52" s="105"/>
    </row>
    <row r="53" spans="1:34" ht="15" customHeight="1" thickBot="1">
      <c r="A53" s="200" t="s">
        <v>153</v>
      </c>
      <c r="B53" s="201"/>
      <c r="C53" s="202"/>
      <c r="D53" s="203"/>
      <c r="E53" s="204">
        <f t="shared" ref="E53:AB53" si="86">E49+E45</f>
        <v>0</v>
      </c>
      <c r="F53" s="205">
        <f t="shared" si="86"/>
        <v>0</v>
      </c>
      <c r="G53" s="206">
        <f t="shared" si="86"/>
        <v>0</v>
      </c>
      <c r="H53" s="166">
        <f t="shared" si="86"/>
        <v>0</v>
      </c>
      <c r="I53" s="174">
        <f t="shared" si="86"/>
        <v>0</v>
      </c>
      <c r="J53" s="221">
        <f t="shared" si="86"/>
        <v>0</v>
      </c>
      <c r="K53" s="207">
        <f t="shared" si="86"/>
        <v>0</v>
      </c>
      <c r="L53" s="205">
        <f t="shared" si="86"/>
        <v>0</v>
      </c>
      <c r="M53" s="208">
        <f t="shared" si="86"/>
        <v>0</v>
      </c>
      <c r="N53" s="204">
        <f t="shared" si="86"/>
        <v>0</v>
      </c>
      <c r="O53" s="205">
        <f t="shared" si="86"/>
        <v>0</v>
      </c>
      <c r="P53" s="208">
        <f t="shared" si="86"/>
        <v>0</v>
      </c>
      <c r="Q53" s="207">
        <f t="shared" si="86"/>
        <v>0</v>
      </c>
      <c r="R53" s="205">
        <f t="shared" si="86"/>
        <v>0</v>
      </c>
      <c r="S53" s="208">
        <f t="shared" si="86"/>
        <v>0</v>
      </c>
      <c r="T53" s="204">
        <f t="shared" si="86"/>
        <v>0</v>
      </c>
      <c r="U53" s="205">
        <f t="shared" si="86"/>
        <v>0</v>
      </c>
      <c r="V53" s="208">
        <f t="shared" si="86"/>
        <v>0</v>
      </c>
      <c r="W53" s="207">
        <f t="shared" si="86"/>
        <v>0</v>
      </c>
      <c r="X53" s="205">
        <f t="shared" si="86"/>
        <v>0</v>
      </c>
      <c r="Y53" s="208">
        <f t="shared" si="86"/>
        <v>0</v>
      </c>
      <c r="Z53" s="204">
        <f t="shared" si="86"/>
        <v>0</v>
      </c>
      <c r="AA53" s="205">
        <f t="shared" si="86"/>
        <v>0</v>
      </c>
      <c r="AB53" s="208">
        <f t="shared" si="86"/>
        <v>0</v>
      </c>
      <c r="AC53" s="207">
        <f t="shared" ref="AC53:AD53" si="87">AC45+AC49</f>
        <v>0</v>
      </c>
      <c r="AD53" s="209">
        <f t="shared" si="87"/>
        <v>0</v>
      </c>
      <c r="AE53" s="204">
        <f t="shared" si="67"/>
        <v>0</v>
      </c>
      <c r="AF53" s="222" t="e">
        <f t="shared" si="68"/>
        <v>#DIV/0!</v>
      </c>
      <c r="AG53" s="223"/>
      <c r="AH53" s="105"/>
    </row>
    <row r="54" spans="1:34" ht="15" customHeight="1" thickBot="1">
      <c r="A54" s="224" t="s">
        <v>102</v>
      </c>
      <c r="B54" s="225" t="s">
        <v>26</v>
      </c>
      <c r="C54" s="179" t="s">
        <v>154</v>
      </c>
      <c r="D54" s="214"/>
      <c r="E54" s="95"/>
      <c r="F54" s="96"/>
      <c r="G54" s="96"/>
      <c r="H54" s="95"/>
      <c r="I54" s="96"/>
      <c r="J54" s="100"/>
      <c r="K54" s="96"/>
      <c r="L54" s="96"/>
      <c r="M54" s="100"/>
      <c r="N54" s="95"/>
      <c r="O54" s="96"/>
      <c r="P54" s="100"/>
      <c r="Q54" s="96"/>
      <c r="R54" s="96"/>
      <c r="S54" s="100"/>
      <c r="T54" s="95"/>
      <c r="U54" s="96"/>
      <c r="V54" s="100"/>
      <c r="W54" s="96"/>
      <c r="X54" s="96"/>
      <c r="Y54" s="100"/>
      <c r="Z54" s="95"/>
      <c r="AA54" s="96"/>
      <c r="AB54" s="96"/>
      <c r="AC54" s="101"/>
      <c r="AD54" s="102"/>
      <c r="AE54" s="102"/>
      <c r="AF54" s="103"/>
      <c r="AG54" s="104"/>
      <c r="AH54" s="105"/>
    </row>
    <row r="55" spans="1:34" ht="15" customHeight="1">
      <c r="A55" s="106" t="s">
        <v>104</v>
      </c>
      <c r="B55" s="107" t="s">
        <v>155</v>
      </c>
      <c r="C55" s="184" t="s">
        <v>156</v>
      </c>
      <c r="D55" s="194"/>
      <c r="E55" s="215">
        <f t="shared" ref="E55:AB55" si="88">SUM(E56:E58)</f>
        <v>180</v>
      </c>
      <c r="F55" s="216">
        <f t="shared" si="88"/>
        <v>495</v>
      </c>
      <c r="G55" s="217">
        <f t="shared" si="88"/>
        <v>89100</v>
      </c>
      <c r="H55" s="110">
        <f t="shared" si="88"/>
        <v>180</v>
      </c>
      <c r="I55" s="111">
        <f t="shared" si="88"/>
        <v>495</v>
      </c>
      <c r="J55" s="143">
        <f t="shared" si="88"/>
        <v>89100</v>
      </c>
      <c r="K55" s="226">
        <f t="shared" si="88"/>
        <v>0</v>
      </c>
      <c r="L55" s="216">
        <f t="shared" si="88"/>
        <v>0</v>
      </c>
      <c r="M55" s="227">
        <f t="shared" si="88"/>
        <v>0</v>
      </c>
      <c r="N55" s="215">
        <f t="shared" si="88"/>
        <v>0</v>
      </c>
      <c r="O55" s="216">
        <f t="shared" si="88"/>
        <v>0</v>
      </c>
      <c r="P55" s="227">
        <f t="shared" si="88"/>
        <v>0</v>
      </c>
      <c r="Q55" s="226">
        <f t="shared" si="88"/>
        <v>0</v>
      </c>
      <c r="R55" s="216">
        <f t="shared" si="88"/>
        <v>0</v>
      </c>
      <c r="S55" s="227">
        <f t="shared" si="88"/>
        <v>0</v>
      </c>
      <c r="T55" s="215">
        <f t="shared" si="88"/>
        <v>0</v>
      </c>
      <c r="U55" s="216">
        <f t="shared" si="88"/>
        <v>0</v>
      </c>
      <c r="V55" s="227">
        <f t="shared" si="88"/>
        <v>0</v>
      </c>
      <c r="W55" s="226">
        <f t="shared" si="88"/>
        <v>0</v>
      </c>
      <c r="X55" s="216">
        <f t="shared" si="88"/>
        <v>0</v>
      </c>
      <c r="Y55" s="227">
        <f t="shared" si="88"/>
        <v>0</v>
      </c>
      <c r="Z55" s="215">
        <f t="shared" si="88"/>
        <v>0</v>
      </c>
      <c r="AA55" s="216">
        <f t="shared" si="88"/>
        <v>0</v>
      </c>
      <c r="AB55" s="227">
        <f t="shared" si="88"/>
        <v>0</v>
      </c>
      <c r="AC55" s="113">
        <f t="shared" ref="AC55:AC74" si="89">G55+M55+S55+Y55</f>
        <v>89100</v>
      </c>
      <c r="AD55" s="114">
        <f t="shared" ref="AD55:AD74" si="90">J55+P55+V55+AB55</f>
        <v>89100</v>
      </c>
      <c r="AE55" s="114">
        <f t="shared" ref="AE55:AE81" si="91">AC55-AD55</f>
        <v>0</v>
      </c>
      <c r="AF55" s="116">
        <f t="shared" ref="AF55:AF81" si="92">AE55/AC55</f>
        <v>0</v>
      </c>
      <c r="AG55" s="117"/>
      <c r="AH55" s="118"/>
    </row>
    <row r="56" spans="1:34" ht="34.5" customHeight="1">
      <c r="A56" s="119" t="s">
        <v>107</v>
      </c>
      <c r="B56" s="120" t="s">
        <v>108</v>
      </c>
      <c r="C56" s="228" t="s">
        <v>157</v>
      </c>
      <c r="D56" s="229" t="s">
        <v>158</v>
      </c>
      <c r="E56" s="230">
        <v>180</v>
      </c>
      <c r="F56" s="231">
        <v>495</v>
      </c>
      <c r="G56" s="125">
        <f t="shared" ref="G56:G58" si="93">E56*F56</f>
        <v>89100</v>
      </c>
      <c r="H56" s="230">
        <f t="shared" ref="H56:I56" si="94">E56</f>
        <v>180</v>
      </c>
      <c r="I56" s="231">
        <f t="shared" si="94"/>
        <v>495</v>
      </c>
      <c r="J56" s="232">
        <f t="shared" ref="J56:J58" si="95">H56*I56</f>
        <v>89100</v>
      </c>
      <c r="K56" s="156"/>
      <c r="L56" s="231"/>
      <c r="M56" s="144">
        <f t="shared" ref="M56:M58" si="96">K56*L56</f>
        <v>0</v>
      </c>
      <c r="N56" s="123"/>
      <c r="O56" s="231"/>
      <c r="P56" s="144">
        <f t="shared" ref="P56:P58" si="97">N56*O56</f>
        <v>0</v>
      </c>
      <c r="Q56" s="156"/>
      <c r="R56" s="231"/>
      <c r="S56" s="144">
        <f t="shared" ref="S56:S58" si="98">Q56*R56</f>
        <v>0</v>
      </c>
      <c r="T56" s="123"/>
      <c r="U56" s="231"/>
      <c r="V56" s="144">
        <f t="shared" ref="V56:V58" si="99">T56*U56</f>
        <v>0</v>
      </c>
      <c r="W56" s="156"/>
      <c r="X56" s="231"/>
      <c r="Y56" s="144">
        <f t="shared" ref="Y56:Y58" si="100">W56*X56</f>
        <v>0</v>
      </c>
      <c r="Z56" s="123"/>
      <c r="AA56" s="231"/>
      <c r="AB56" s="144">
        <f t="shared" ref="AB56:AB58" si="101">Z56*AA56</f>
        <v>0</v>
      </c>
      <c r="AC56" s="126">
        <f t="shared" si="89"/>
        <v>89100</v>
      </c>
      <c r="AD56" s="127">
        <f t="shared" si="90"/>
        <v>89100</v>
      </c>
      <c r="AE56" s="196">
        <f t="shared" si="91"/>
        <v>0</v>
      </c>
      <c r="AF56" s="129">
        <f t="shared" si="92"/>
        <v>0</v>
      </c>
      <c r="AG56" s="157" t="s">
        <v>159</v>
      </c>
      <c r="AH56" s="105"/>
    </row>
    <row r="57" spans="1:34" ht="34.5" customHeight="1">
      <c r="A57" s="119" t="s">
        <v>107</v>
      </c>
      <c r="B57" s="120" t="s">
        <v>111</v>
      </c>
      <c r="C57" s="133" t="s">
        <v>160</v>
      </c>
      <c r="D57" s="233" t="s">
        <v>161</v>
      </c>
      <c r="E57" s="234"/>
      <c r="F57" s="235"/>
      <c r="G57" s="236">
        <f t="shared" si="93"/>
        <v>0</v>
      </c>
      <c r="H57" s="230"/>
      <c r="I57" s="231"/>
      <c r="J57" s="232">
        <f t="shared" si="95"/>
        <v>0</v>
      </c>
      <c r="K57" s="156"/>
      <c r="L57" s="231"/>
      <c r="M57" s="144">
        <f t="shared" si="96"/>
        <v>0</v>
      </c>
      <c r="N57" s="123"/>
      <c r="O57" s="231"/>
      <c r="P57" s="144">
        <f t="shared" si="97"/>
        <v>0</v>
      </c>
      <c r="Q57" s="156"/>
      <c r="R57" s="231"/>
      <c r="S57" s="144">
        <f t="shared" si="98"/>
        <v>0</v>
      </c>
      <c r="T57" s="123"/>
      <c r="U57" s="231"/>
      <c r="V57" s="144">
        <f t="shared" si="99"/>
        <v>0</v>
      </c>
      <c r="W57" s="156"/>
      <c r="X57" s="231"/>
      <c r="Y57" s="144">
        <f t="shared" si="100"/>
        <v>0</v>
      </c>
      <c r="Z57" s="123"/>
      <c r="AA57" s="231"/>
      <c r="AB57" s="144">
        <f t="shared" si="101"/>
        <v>0</v>
      </c>
      <c r="AC57" s="126">
        <f t="shared" si="89"/>
        <v>0</v>
      </c>
      <c r="AD57" s="127">
        <f t="shared" si="90"/>
        <v>0</v>
      </c>
      <c r="AE57" s="196">
        <f t="shared" si="91"/>
        <v>0</v>
      </c>
      <c r="AF57" s="129" t="e">
        <f t="shared" si="92"/>
        <v>#DIV/0!</v>
      </c>
      <c r="AG57" s="130"/>
      <c r="AH57" s="105"/>
    </row>
    <row r="58" spans="1:34" ht="34.5" customHeight="1" thickBot="1">
      <c r="A58" s="145" t="s">
        <v>107</v>
      </c>
      <c r="B58" s="132" t="s">
        <v>112</v>
      </c>
      <c r="C58" s="133" t="s">
        <v>160</v>
      </c>
      <c r="D58" s="233" t="s">
        <v>161</v>
      </c>
      <c r="E58" s="234"/>
      <c r="F58" s="235"/>
      <c r="G58" s="236">
        <f t="shared" si="93"/>
        <v>0</v>
      </c>
      <c r="H58" s="237"/>
      <c r="I58" s="238"/>
      <c r="J58" s="239">
        <f t="shared" si="95"/>
        <v>0</v>
      </c>
      <c r="K58" s="240"/>
      <c r="L58" s="235"/>
      <c r="M58" s="241">
        <f t="shared" si="96"/>
        <v>0</v>
      </c>
      <c r="N58" s="135"/>
      <c r="O58" s="235"/>
      <c r="P58" s="241">
        <f t="shared" si="97"/>
        <v>0</v>
      </c>
      <c r="Q58" s="240"/>
      <c r="R58" s="235"/>
      <c r="S58" s="241">
        <f t="shared" si="98"/>
        <v>0</v>
      </c>
      <c r="T58" s="135"/>
      <c r="U58" s="235"/>
      <c r="V58" s="241">
        <f t="shared" si="99"/>
        <v>0</v>
      </c>
      <c r="W58" s="240"/>
      <c r="X58" s="235"/>
      <c r="Y58" s="241">
        <f t="shared" si="100"/>
        <v>0</v>
      </c>
      <c r="Z58" s="135"/>
      <c r="AA58" s="235"/>
      <c r="AB58" s="241">
        <f t="shared" si="101"/>
        <v>0</v>
      </c>
      <c r="AC58" s="138">
        <f t="shared" si="89"/>
        <v>0</v>
      </c>
      <c r="AD58" s="139">
        <f t="shared" si="90"/>
        <v>0</v>
      </c>
      <c r="AE58" s="198">
        <f t="shared" si="91"/>
        <v>0</v>
      </c>
      <c r="AF58" s="129" t="e">
        <f t="shared" si="92"/>
        <v>#DIV/0!</v>
      </c>
      <c r="AG58" s="130"/>
      <c r="AH58" s="105"/>
    </row>
    <row r="59" spans="1:34" ht="27.75" customHeight="1">
      <c r="A59" s="106" t="s">
        <v>104</v>
      </c>
      <c r="B59" s="107" t="s">
        <v>162</v>
      </c>
      <c r="C59" s="108" t="s">
        <v>163</v>
      </c>
      <c r="D59" s="109"/>
      <c r="E59" s="110">
        <f t="shared" ref="E59:AB59" si="102">SUM(E60:E62)</f>
        <v>3</v>
      </c>
      <c r="F59" s="111">
        <f t="shared" si="102"/>
        <v>14700</v>
      </c>
      <c r="G59" s="112">
        <f t="shared" si="102"/>
        <v>44100</v>
      </c>
      <c r="H59" s="110">
        <f t="shared" si="102"/>
        <v>3</v>
      </c>
      <c r="I59" s="111">
        <f t="shared" si="102"/>
        <v>14700</v>
      </c>
      <c r="J59" s="143">
        <f t="shared" si="102"/>
        <v>44100</v>
      </c>
      <c r="K59" s="218">
        <f t="shared" si="102"/>
        <v>0</v>
      </c>
      <c r="L59" s="111">
        <f t="shared" si="102"/>
        <v>0</v>
      </c>
      <c r="M59" s="143">
        <f t="shared" si="102"/>
        <v>0</v>
      </c>
      <c r="N59" s="110">
        <f t="shared" si="102"/>
        <v>0</v>
      </c>
      <c r="O59" s="111">
        <f t="shared" si="102"/>
        <v>0</v>
      </c>
      <c r="P59" s="143">
        <f t="shared" si="102"/>
        <v>0</v>
      </c>
      <c r="Q59" s="218">
        <f t="shared" si="102"/>
        <v>0</v>
      </c>
      <c r="R59" s="111">
        <f t="shared" si="102"/>
        <v>0</v>
      </c>
      <c r="S59" s="143">
        <f t="shared" si="102"/>
        <v>0</v>
      </c>
      <c r="T59" s="110">
        <f t="shared" si="102"/>
        <v>0</v>
      </c>
      <c r="U59" s="111">
        <f t="shared" si="102"/>
        <v>0</v>
      </c>
      <c r="V59" s="143">
        <f t="shared" si="102"/>
        <v>0</v>
      </c>
      <c r="W59" s="218">
        <f t="shared" si="102"/>
        <v>0</v>
      </c>
      <c r="X59" s="111">
        <f t="shared" si="102"/>
        <v>0</v>
      </c>
      <c r="Y59" s="143">
        <f t="shared" si="102"/>
        <v>0</v>
      </c>
      <c r="Z59" s="110">
        <f t="shared" si="102"/>
        <v>0</v>
      </c>
      <c r="AA59" s="111">
        <f t="shared" si="102"/>
        <v>0</v>
      </c>
      <c r="AB59" s="143">
        <f t="shared" si="102"/>
        <v>0</v>
      </c>
      <c r="AC59" s="113">
        <f t="shared" si="89"/>
        <v>44100</v>
      </c>
      <c r="AD59" s="114">
        <f t="shared" si="90"/>
        <v>44100</v>
      </c>
      <c r="AE59" s="114">
        <f t="shared" si="91"/>
        <v>0</v>
      </c>
      <c r="AF59" s="153">
        <f t="shared" si="92"/>
        <v>0</v>
      </c>
      <c r="AG59" s="154"/>
      <c r="AH59" s="118"/>
    </row>
    <row r="60" spans="1:34" ht="30" customHeight="1">
      <c r="A60" s="119" t="s">
        <v>107</v>
      </c>
      <c r="B60" s="120" t="s">
        <v>108</v>
      </c>
      <c r="C60" s="121" t="s">
        <v>164</v>
      </c>
      <c r="D60" s="229" t="s">
        <v>165</v>
      </c>
      <c r="E60" s="230">
        <v>3</v>
      </c>
      <c r="F60" s="231">
        <v>14700</v>
      </c>
      <c r="G60" s="125">
        <f t="shared" ref="G60:G62" si="103">E60*F60</f>
        <v>44100</v>
      </c>
      <c r="H60" s="123">
        <f t="shared" ref="H60:I60" si="104">E60</f>
        <v>3</v>
      </c>
      <c r="I60" s="124">
        <f t="shared" si="104"/>
        <v>14700</v>
      </c>
      <c r="J60" s="144">
        <f t="shared" ref="J60:J62" si="105">H60*I60</f>
        <v>44100</v>
      </c>
      <c r="K60" s="156"/>
      <c r="L60" s="124"/>
      <c r="M60" s="144">
        <f t="shared" ref="M60:M62" si="106">K60*L60</f>
        <v>0</v>
      </c>
      <c r="N60" s="123"/>
      <c r="O60" s="124"/>
      <c r="P60" s="144">
        <f t="shared" ref="P60:P62" si="107">N60*O60</f>
        <v>0</v>
      </c>
      <c r="Q60" s="156"/>
      <c r="R60" s="124"/>
      <c r="S60" s="144">
        <f t="shared" ref="S60:S62" si="108">Q60*R60</f>
        <v>0</v>
      </c>
      <c r="T60" s="123"/>
      <c r="U60" s="124"/>
      <c r="V60" s="144">
        <f t="shared" ref="V60:V62" si="109">T60*U60</f>
        <v>0</v>
      </c>
      <c r="W60" s="156"/>
      <c r="X60" s="124"/>
      <c r="Y60" s="144">
        <f t="shared" ref="Y60:Y62" si="110">W60*X60</f>
        <v>0</v>
      </c>
      <c r="Z60" s="123"/>
      <c r="AA60" s="124"/>
      <c r="AB60" s="144">
        <f t="shared" ref="AB60:AB62" si="111">Z60*AA60</f>
        <v>0</v>
      </c>
      <c r="AC60" s="126">
        <f t="shared" si="89"/>
        <v>44100</v>
      </c>
      <c r="AD60" s="127">
        <f t="shared" si="90"/>
        <v>44100</v>
      </c>
      <c r="AE60" s="196">
        <f t="shared" si="91"/>
        <v>0</v>
      </c>
      <c r="AF60" s="129">
        <f t="shared" si="92"/>
        <v>0</v>
      </c>
      <c r="AG60" s="157" t="s">
        <v>166</v>
      </c>
      <c r="AH60" s="105"/>
    </row>
    <row r="61" spans="1:34" ht="30" customHeight="1">
      <c r="A61" s="119" t="s">
        <v>107</v>
      </c>
      <c r="B61" s="120" t="s">
        <v>111</v>
      </c>
      <c r="C61" s="242" t="s">
        <v>145</v>
      </c>
      <c r="D61" s="122" t="s">
        <v>167</v>
      </c>
      <c r="E61" s="123"/>
      <c r="F61" s="124"/>
      <c r="G61" s="125">
        <f t="shared" si="103"/>
        <v>0</v>
      </c>
      <c r="H61" s="123"/>
      <c r="I61" s="124"/>
      <c r="J61" s="144">
        <f t="shared" si="105"/>
        <v>0</v>
      </c>
      <c r="K61" s="156"/>
      <c r="L61" s="124"/>
      <c r="M61" s="144">
        <f t="shared" si="106"/>
        <v>0</v>
      </c>
      <c r="N61" s="123"/>
      <c r="O61" s="124"/>
      <c r="P61" s="144">
        <f t="shared" si="107"/>
        <v>0</v>
      </c>
      <c r="Q61" s="156"/>
      <c r="R61" s="124"/>
      <c r="S61" s="144">
        <f t="shared" si="108"/>
        <v>0</v>
      </c>
      <c r="T61" s="123"/>
      <c r="U61" s="124"/>
      <c r="V61" s="144">
        <f t="shared" si="109"/>
        <v>0</v>
      </c>
      <c r="W61" s="156"/>
      <c r="X61" s="124"/>
      <c r="Y61" s="144">
        <f t="shared" si="110"/>
        <v>0</v>
      </c>
      <c r="Z61" s="123"/>
      <c r="AA61" s="124"/>
      <c r="AB61" s="144">
        <f t="shared" si="111"/>
        <v>0</v>
      </c>
      <c r="AC61" s="126">
        <f t="shared" si="89"/>
        <v>0</v>
      </c>
      <c r="AD61" s="127">
        <f t="shared" si="90"/>
        <v>0</v>
      </c>
      <c r="AE61" s="196">
        <f t="shared" si="91"/>
        <v>0</v>
      </c>
      <c r="AF61" s="129" t="e">
        <f t="shared" si="92"/>
        <v>#DIV/0!</v>
      </c>
      <c r="AG61" s="130"/>
      <c r="AH61" s="105"/>
    </row>
    <row r="62" spans="1:34" ht="30" customHeight="1" thickBot="1">
      <c r="A62" s="131" t="s">
        <v>107</v>
      </c>
      <c r="B62" s="146" t="s">
        <v>112</v>
      </c>
      <c r="C62" s="243" t="s">
        <v>146</v>
      </c>
      <c r="D62" s="134" t="s">
        <v>167</v>
      </c>
      <c r="E62" s="135"/>
      <c r="F62" s="136"/>
      <c r="G62" s="137">
        <f t="shared" si="103"/>
        <v>0</v>
      </c>
      <c r="H62" s="149"/>
      <c r="I62" s="150"/>
      <c r="J62" s="152">
        <f t="shared" si="105"/>
        <v>0</v>
      </c>
      <c r="K62" s="240"/>
      <c r="L62" s="136"/>
      <c r="M62" s="241">
        <f t="shared" si="106"/>
        <v>0</v>
      </c>
      <c r="N62" s="135"/>
      <c r="O62" s="136"/>
      <c r="P62" s="241">
        <f t="shared" si="107"/>
        <v>0</v>
      </c>
      <c r="Q62" s="240"/>
      <c r="R62" s="136"/>
      <c r="S62" s="241">
        <f t="shared" si="108"/>
        <v>0</v>
      </c>
      <c r="T62" s="135"/>
      <c r="U62" s="136"/>
      <c r="V62" s="241">
        <f t="shared" si="109"/>
        <v>0</v>
      </c>
      <c r="W62" s="240"/>
      <c r="X62" s="136"/>
      <c r="Y62" s="241">
        <f t="shared" si="110"/>
        <v>0</v>
      </c>
      <c r="Z62" s="135"/>
      <c r="AA62" s="136"/>
      <c r="AB62" s="241">
        <f t="shared" si="111"/>
        <v>0</v>
      </c>
      <c r="AC62" s="138">
        <f t="shared" si="89"/>
        <v>0</v>
      </c>
      <c r="AD62" s="139">
        <f t="shared" si="90"/>
        <v>0</v>
      </c>
      <c r="AE62" s="198">
        <f t="shared" si="91"/>
        <v>0</v>
      </c>
      <c r="AF62" s="129" t="e">
        <f t="shared" si="92"/>
        <v>#DIV/0!</v>
      </c>
      <c r="AG62" s="130"/>
      <c r="AH62" s="105"/>
    </row>
    <row r="63" spans="1:34" ht="15" customHeight="1">
      <c r="A63" s="106" t="s">
        <v>104</v>
      </c>
      <c r="B63" s="107" t="s">
        <v>168</v>
      </c>
      <c r="C63" s="108" t="s">
        <v>169</v>
      </c>
      <c r="D63" s="109"/>
      <c r="E63" s="110">
        <f t="shared" ref="E63:AB63" si="112">SUM(E64:E66)</f>
        <v>0</v>
      </c>
      <c r="F63" s="111">
        <f t="shared" si="112"/>
        <v>0</v>
      </c>
      <c r="G63" s="112">
        <f t="shared" si="112"/>
        <v>0</v>
      </c>
      <c r="H63" s="110">
        <f t="shared" si="112"/>
        <v>0</v>
      </c>
      <c r="I63" s="111">
        <f t="shared" si="112"/>
        <v>0</v>
      </c>
      <c r="J63" s="143">
        <f t="shared" si="112"/>
        <v>0</v>
      </c>
      <c r="K63" s="218">
        <f t="shared" si="112"/>
        <v>0</v>
      </c>
      <c r="L63" s="111">
        <f t="shared" si="112"/>
        <v>0</v>
      </c>
      <c r="M63" s="143">
        <f t="shared" si="112"/>
        <v>0</v>
      </c>
      <c r="N63" s="110">
        <f t="shared" si="112"/>
        <v>0</v>
      </c>
      <c r="O63" s="111">
        <f t="shared" si="112"/>
        <v>0</v>
      </c>
      <c r="P63" s="143">
        <f t="shared" si="112"/>
        <v>0</v>
      </c>
      <c r="Q63" s="218">
        <f t="shared" si="112"/>
        <v>0</v>
      </c>
      <c r="R63" s="111">
        <f t="shared" si="112"/>
        <v>0</v>
      </c>
      <c r="S63" s="143">
        <f t="shared" si="112"/>
        <v>0</v>
      </c>
      <c r="T63" s="110">
        <f t="shared" si="112"/>
        <v>0</v>
      </c>
      <c r="U63" s="111">
        <f t="shared" si="112"/>
        <v>0</v>
      </c>
      <c r="V63" s="143">
        <f t="shared" si="112"/>
        <v>0</v>
      </c>
      <c r="W63" s="218">
        <f t="shared" si="112"/>
        <v>0</v>
      </c>
      <c r="X63" s="111">
        <f t="shared" si="112"/>
        <v>0</v>
      </c>
      <c r="Y63" s="143">
        <f t="shared" si="112"/>
        <v>0</v>
      </c>
      <c r="Z63" s="110">
        <f t="shared" si="112"/>
        <v>0</v>
      </c>
      <c r="AA63" s="111">
        <f t="shared" si="112"/>
        <v>0</v>
      </c>
      <c r="AB63" s="143">
        <f t="shared" si="112"/>
        <v>0</v>
      </c>
      <c r="AC63" s="113">
        <f t="shared" si="89"/>
        <v>0</v>
      </c>
      <c r="AD63" s="114">
        <f t="shared" si="90"/>
        <v>0</v>
      </c>
      <c r="AE63" s="114">
        <f t="shared" si="91"/>
        <v>0</v>
      </c>
      <c r="AF63" s="153" t="e">
        <f t="shared" si="92"/>
        <v>#DIV/0!</v>
      </c>
      <c r="AG63" s="154"/>
      <c r="AH63" s="118"/>
    </row>
    <row r="64" spans="1:34" ht="41.25" customHeight="1">
      <c r="A64" s="119" t="s">
        <v>107</v>
      </c>
      <c r="B64" s="120" t="s">
        <v>108</v>
      </c>
      <c r="C64" s="242" t="s">
        <v>170</v>
      </c>
      <c r="D64" s="122" t="s">
        <v>171</v>
      </c>
      <c r="E64" s="123"/>
      <c r="F64" s="124"/>
      <c r="G64" s="125">
        <f t="shared" ref="G64:G66" si="113">E64*F64</f>
        <v>0</v>
      </c>
      <c r="H64" s="123"/>
      <c r="I64" s="124"/>
      <c r="J64" s="144">
        <f t="shared" ref="J64:J66" si="114">H64*I64</f>
        <v>0</v>
      </c>
      <c r="K64" s="156"/>
      <c r="L64" s="124"/>
      <c r="M64" s="144">
        <f t="shared" ref="M64:M66" si="115">K64*L64</f>
        <v>0</v>
      </c>
      <c r="N64" s="123"/>
      <c r="O64" s="124"/>
      <c r="P64" s="144">
        <f t="shared" ref="P64:P66" si="116">N64*O64</f>
        <v>0</v>
      </c>
      <c r="Q64" s="156"/>
      <c r="R64" s="124"/>
      <c r="S64" s="144">
        <f t="shared" ref="S64:S66" si="117">Q64*R64</f>
        <v>0</v>
      </c>
      <c r="T64" s="123"/>
      <c r="U64" s="124"/>
      <c r="V64" s="144">
        <f t="shared" ref="V64:V66" si="118">T64*U64</f>
        <v>0</v>
      </c>
      <c r="W64" s="156"/>
      <c r="X64" s="124"/>
      <c r="Y64" s="144">
        <f t="shared" ref="Y64:Y66" si="119">W64*X64</f>
        <v>0</v>
      </c>
      <c r="Z64" s="123"/>
      <c r="AA64" s="124"/>
      <c r="AB64" s="144">
        <f t="shared" ref="AB64:AB66" si="120">Z64*AA64</f>
        <v>0</v>
      </c>
      <c r="AC64" s="126">
        <f t="shared" si="89"/>
        <v>0</v>
      </c>
      <c r="AD64" s="127">
        <f t="shared" si="90"/>
        <v>0</v>
      </c>
      <c r="AE64" s="196">
        <f t="shared" si="91"/>
        <v>0</v>
      </c>
      <c r="AF64" s="129" t="e">
        <f t="shared" si="92"/>
        <v>#DIV/0!</v>
      </c>
      <c r="AG64" s="130"/>
      <c r="AH64" s="105"/>
    </row>
    <row r="65" spans="1:34" ht="41.25" customHeight="1">
      <c r="A65" s="119" t="s">
        <v>107</v>
      </c>
      <c r="B65" s="120" t="s">
        <v>111</v>
      </c>
      <c r="C65" s="242" t="s">
        <v>172</v>
      </c>
      <c r="D65" s="122" t="s">
        <v>171</v>
      </c>
      <c r="E65" s="123"/>
      <c r="F65" s="124"/>
      <c r="G65" s="125">
        <f t="shared" si="113"/>
        <v>0</v>
      </c>
      <c r="H65" s="123"/>
      <c r="I65" s="124"/>
      <c r="J65" s="144">
        <f t="shared" si="114"/>
        <v>0</v>
      </c>
      <c r="K65" s="156"/>
      <c r="L65" s="124"/>
      <c r="M65" s="144">
        <f t="shared" si="115"/>
        <v>0</v>
      </c>
      <c r="N65" s="123"/>
      <c r="O65" s="124"/>
      <c r="P65" s="144">
        <f t="shared" si="116"/>
        <v>0</v>
      </c>
      <c r="Q65" s="156"/>
      <c r="R65" s="124"/>
      <c r="S65" s="144">
        <f t="shared" si="117"/>
        <v>0</v>
      </c>
      <c r="T65" s="123"/>
      <c r="U65" s="124"/>
      <c r="V65" s="144">
        <f t="shared" si="118"/>
        <v>0</v>
      </c>
      <c r="W65" s="156"/>
      <c r="X65" s="124"/>
      <c r="Y65" s="144">
        <f t="shared" si="119"/>
        <v>0</v>
      </c>
      <c r="Z65" s="123"/>
      <c r="AA65" s="124"/>
      <c r="AB65" s="144">
        <f t="shared" si="120"/>
        <v>0</v>
      </c>
      <c r="AC65" s="126">
        <f t="shared" si="89"/>
        <v>0</v>
      </c>
      <c r="AD65" s="127">
        <f t="shared" si="90"/>
        <v>0</v>
      </c>
      <c r="AE65" s="196">
        <f t="shared" si="91"/>
        <v>0</v>
      </c>
      <c r="AF65" s="129" t="e">
        <f t="shared" si="92"/>
        <v>#DIV/0!</v>
      </c>
      <c r="AG65" s="130"/>
      <c r="AH65" s="105"/>
    </row>
    <row r="66" spans="1:34" ht="40.5" customHeight="1" thickBot="1">
      <c r="A66" s="131" t="s">
        <v>107</v>
      </c>
      <c r="B66" s="146" t="s">
        <v>112</v>
      </c>
      <c r="C66" s="243" t="s">
        <v>173</v>
      </c>
      <c r="D66" s="134" t="s">
        <v>171</v>
      </c>
      <c r="E66" s="135"/>
      <c r="F66" s="136"/>
      <c r="G66" s="137">
        <f t="shared" si="113"/>
        <v>0</v>
      </c>
      <c r="H66" s="149"/>
      <c r="I66" s="150"/>
      <c r="J66" s="152">
        <f t="shared" si="114"/>
        <v>0</v>
      </c>
      <c r="K66" s="240"/>
      <c r="L66" s="136"/>
      <c r="M66" s="241">
        <f t="shared" si="115"/>
        <v>0</v>
      </c>
      <c r="N66" s="135"/>
      <c r="O66" s="136"/>
      <c r="P66" s="241">
        <f t="shared" si="116"/>
        <v>0</v>
      </c>
      <c r="Q66" s="240"/>
      <c r="R66" s="136"/>
      <c r="S66" s="241">
        <f t="shared" si="117"/>
        <v>0</v>
      </c>
      <c r="T66" s="135"/>
      <c r="U66" s="136"/>
      <c r="V66" s="241">
        <f t="shared" si="118"/>
        <v>0</v>
      </c>
      <c r="W66" s="240"/>
      <c r="X66" s="136"/>
      <c r="Y66" s="241">
        <f t="shared" si="119"/>
        <v>0</v>
      </c>
      <c r="Z66" s="135"/>
      <c r="AA66" s="136"/>
      <c r="AB66" s="241">
        <f t="shared" si="120"/>
        <v>0</v>
      </c>
      <c r="AC66" s="138">
        <f t="shared" si="89"/>
        <v>0</v>
      </c>
      <c r="AD66" s="139">
        <f t="shared" si="90"/>
        <v>0</v>
      </c>
      <c r="AE66" s="198">
        <f t="shared" si="91"/>
        <v>0</v>
      </c>
      <c r="AF66" s="129" t="e">
        <f t="shared" si="92"/>
        <v>#DIV/0!</v>
      </c>
      <c r="AG66" s="130"/>
      <c r="AH66" s="105"/>
    </row>
    <row r="67" spans="1:34" ht="15.75" customHeight="1">
      <c r="A67" s="106" t="s">
        <v>104</v>
      </c>
      <c r="B67" s="107" t="s">
        <v>174</v>
      </c>
      <c r="C67" s="108" t="s">
        <v>175</v>
      </c>
      <c r="D67" s="109"/>
      <c r="E67" s="110">
        <f t="shared" ref="E67:AB67" si="121">SUM(E68:E70)</f>
        <v>0</v>
      </c>
      <c r="F67" s="111">
        <f t="shared" si="121"/>
        <v>0</v>
      </c>
      <c r="G67" s="112">
        <f t="shared" si="121"/>
        <v>0</v>
      </c>
      <c r="H67" s="110">
        <f t="shared" si="121"/>
        <v>0</v>
      </c>
      <c r="I67" s="111">
        <f t="shared" si="121"/>
        <v>0</v>
      </c>
      <c r="J67" s="143">
        <f t="shared" si="121"/>
        <v>0</v>
      </c>
      <c r="K67" s="218">
        <f t="shared" si="121"/>
        <v>0</v>
      </c>
      <c r="L67" s="111">
        <f t="shared" si="121"/>
        <v>0</v>
      </c>
      <c r="M67" s="143">
        <f t="shared" si="121"/>
        <v>0</v>
      </c>
      <c r="N67" s="110">
        <f t="shared" si="121"/>
        <v>0</v>
      </c>
      <c r="O67" s="111">
        <f t="shared" si="121"/>
        <v>0</v>
      </c>
      <c r="P67" s="143">
        <f t="shared" si="121"/>
        <v>0</v>
      </c>
      <c r="Q67" s="218">
        <f t="shared" si="121"/>
        <v>0</v>
      </c>
      <c r="R67" s="111">
        <f t="shared" si="121"/>
        <v>0</v>
      </c>
      <c r="S67" s="143">
        <f t="shared" si="121"/>
        <v>0</v>
      </c>
      <c r="T67" s="110">
        <f t="shared" si="121"/>
        <v>0</v>
      </c>
      <c r="U67" s="111">
        <f t="shared" si="121"/>
        <v>0</v>
      </c>
      <c r="V67" s="143">
        <f t="shared" si="121"/>
        <v>0</v>
      </c>
      <c r="W67" s="218">
        <f t="shared" si="121"/>
        <v>0</v>
      </c>
      <c r="X67" s="111">
        <f t="shared" si="121"/>
        <v>0</v>
      </c>
      <c r="Y67" s="143">
        <f t="shared" si="121"/>
        <v>0</v>
      </c>
      <c r="Z67" s="110">
        <f t="shared" si="121"/>
        <v>0</v>
      </c>
      <c r="AA67" s="111">
        <f t="shared" si="121"/>
        <v>0</v>
      </c>
      <c r="AB67" s="143">
        <f t="shared" si="121"/>
        <v>0</v>
      </c>
      <c r="AC67" s="113">
        <f t="shared" si="89"/>
        <v>0</v>
      </c>
      <c r="AD67" s="114">
        <f t="shared" si="90"/>
        <v>0</v>
      </c>
      <c r="AE67" s="114">
        <f t="shared" si="91"/>
        <v>0</v>
      </c>
      <c r="AF67" s="153" t="e">
        <f t="shared" si="92"/>
        <v>#DIV/0!</v>
      </c>
      <c r="AG67" s="154"/>
      <c r="AH67" s="118"/>
    </row>
    <row r="68" spans="1:34" ht="30" customHeight="1">
      <c r="A68" s="119" t="s">
        <v>107</v>
      </c>
      <c r="B68" s="120" t="s">
        <v>108</v>
      </c>
      <c r="C68" s="121" t="s">
        <v>176</v>
      </c>
      <c r="D68" s="122" t="s">
        <v>167</v>
      </c>
      <c r="E68" s="123"/>
      <c r="F68" s="124"/>
      <c r="G68" s="125">
        <f t="shared" ref="G68:G70" si="122">E68*F68</f>
        <v>0</v>
      </c>
      <c r="H68" s="123"/>
      <c r="I68" s="124"/>
      <c r="J68" s="144">
        <f t="shared" ref="J68:J70" si="123">H68*I68</f>
        <v>0</v>
      </c>
      <c r="K68" s="156"/>
      <c r="L68" s="124"/>
      <c r="M68" s="144">
        <f t="shared" ref="M68:M70" si="124">K68*L68</f>
        <v>0</v>
      </c>
      <c r="N68" s="123"/>
      <c r="O68" s="124"/>
      <c r="P68" s="144">
        <f t="shared" ref="P68:P70" si="125">N68*O68</f>
        <v>0</v>
      </c>
      <c r="Q68" s="156"/>
      <c r="R68" s="124"/>
      <c r="S68" s="144">
        <f t="shared" ref="S68:S70" si="126">Q68*R68</f>
        <v>0</v>
      </c>
      <c r="T68" s="123"/>
      <c r="U68" s="124"/>
      <c r="V68" s="144">
        <f t="shared" ref="V68:V70" si="127">T68*U68</f>
        <v>0</v>
      </c>
      <c r="W68" s="156"/>
      <c r="X68" s="124"/>
      <c r="Y68" s="144">
        <f t="shared" ref="Y68:Y70" si="128">W68*X68</f>
        <v>0</v>
      </c>
      <c r="Z68" s="123"/>
      <c r="AA68" s="124"/>
      <c r="AB68" s="144">
        <f t="shared" ref="AB68:AB70" si="129">Z68*AA68</f>
        <v>0</v>
      </c>
      <c r="AC68" s="126">
        <f t="shared" si="89"/>
        <v>0</v>
      </c>
      <c r="AD68" s="127">
        <f t="shared" si="90"/>
        <v>0</v>
      </c>
      <c r="AE68" s="196">
        <f t="shared" si="91"/>
        <v>0</v>
      </c>
      <c r="AF68" s="129" t="e">
        <f t="shared" si="92"/>
        <v>#DIV/0!</v>
      </c>
      <c r="AG68" s="130"/>
      <c r="AH68" s="105"/>
    </row>
    <row r="69" spans="1:34" ht="30" customHeight="1">
      <c r="A69" s="119" t="s">
        <v>107</v>
      </c>
      <c r="B69" s="120" t="s">
        <v>111</v>
      </c>
      <c r="C69" s="121" t="s">
        <v>176</v>
      </c>
      <c r="D69" s="122" t="s">
        <v>167</v>
      </c>
      <c r="E69" s="123"/>
      <c r="F69" s="124"/>
      <c r="G69" s="125">
        <f t="shared" si="122"/>
        <v>0</v>
      </c>
      <c r="H69" s="123"/>
      <c r="I69" s="124"/>
      <c r="J69" s="144">
        <f t="shared" si="123"/>
        <v>0</v>
      </c>
      <c r="K69" s="156"/>
      <c r="L69" s="124"/>
      <c r="M69" s="144">
        <f t="shared" si="124"/>
        <v>0</v>
      </c>
      <c r="N69" s="123"/>
      <c r="O69" s="124"/>
      <c r="P69" s="144">
        <f t="shared" si="125"/>
        <v>0</v>
      </c>
      <c r="Q69" s="156"/>
      <c r="R69" s="124"/>
      <c r="S69" s="144">
        <f t="shared" si="126"/>
        <v>0</v>
      </c>
      <c r="T69" s="123"/>
      <c r="U69" s="124"/>
      <c r="V69" s="144">
        <f t="shared" si="127"/>
        <v>0</v>
      </c>
      <c r="W69" s="156"/>
      <c r="X69" s="124"/>
      <c r="Y69" s="144">
        <f t="shared" si="128"/>
        <v>0</v>
      </c>
      <c r="Z69" s="123"/>
      <c r="AA69" s="124"/>
      <c r="AB69" s="144">
        <f t="shared" si="129"/>
        <v>0</v>
      </c>
      <c r="AC69" s="126">
        <f t="shared" si="89"/>
        <v>0</v>
      </c>
      <c r="AD69" s="127">
        <f t="shared" si="90"/>
        <v>0</v>
      </c>
      <c r="AE69" s="196">
        <f t="shared" si="91"/>
        <v>0</v>
      </c>
      <c r="AF69" s="129" t="e">
        <f t="shared" si="92"/>
        <v>#DIV/0!</v>
      </c>
      <c r="AG69" s="130"/>
      <c r="AH69" s="105"/>
    </row>
    <row r="70" spans="1:34" ht="30" customHeight="1" thickBot="1">
      <c r="A70" s="131" t="s">
        <v>107</v>
      </c>
      <c r="B70" s="132" t="s">
        <v>112</v>
      </c>
      <c r="C70" s="133" t="s">
        <v>176</v>
      </c>
      <c r="D70" s="134" t="s">
        <v>167</v>
      </c>
      <c r="E70" s="135"/>
      <c r="F70" s="136"/>
      <c r="G70" s="137">
        <f t="shared" si="122"/>
        <v>0</v>
      </c>
      <c r="H70" s="149"/>
      <c r="I70" s="150"/>
      <c r="J70" s="152">
        <f t="shared" si="123"/>
        <v>0</v>
      </c>
      <c r="K70" s="240"/>
      <c r="L70" s="136"/>
      <c r="M70" s="241">
        <f t="shared" si="124"/>
        <v>0</v>
      </c>
      <c r="N70" s="135"/>
      <c r="O70" s="136"/>
      <c r="P70" s="241">
        <f t="shared" si="125"/>
        <v>0</v>
      </c>
      <c r="Q70" s="240"/>
      <c r="R70" s="136"/>
      <c r="S70" s="241">
        <f t="shared" si="126"/>
        <v>0</v>
      </c>
      <c r="T70" s="135"/>
      <c r="U70" s="136"/>
      <c r="V70" s="241">
        <f t="shared" si="127"/>
        <v>0</v>
      </c>
      <c r="W70" s="240"/>
      <c r="X70" s="136"/>
      <c r="Y70" s="241">
        <f t="shared" si="128"/>
        <v>0</v>
      </c>
      <c r="Z70" s="135"/>
      <c r="AA70" s="136"/>
      <c r="AB70" s="241">
        <f t="shared" si="129"/>
        <v>0</v>
      </c>
      <c r="AC70" s="138">
        <f t="shared" si="89"/>
        <v>0</v>
      </c>
      <c r="AD70" s="139">
        <f t="shared" si="90"/>
        <v>0</v>
      </c>
      <c r="AE70" s="198">
        <f t="shared" si="91"/>
        <v>0</v>
      </c>
      <c r="AF70" s="129" t="e">
        <f t="shared" si="92"/>
        <v>#DIV/0!</v>
      </c>
      <c r="AG70" s="130"/>
      <c r="AH70" s="105"/>
    </row>
    <row r="71" spans="1:34" ht="15.75" customHeight="1">
      <c r="A71" s="106" t="s">
        <v>104</v>
      </c>
      <c r="B71" s="107" t="s">
        <v>177</v>
      </c>
      <c r="C71" s="108" t="s">
        <v>178</v>
      </c>
      <c r="D71" s="109"/>
      <c r="E71" s="110">
        <f t="shared" ref="E71:AB71" si="130">SUM(E72:E74)</f>
        <v>0</v>
      </c>
      <c r="F71" s="111">
        <f t="shared" si="130"/>
        <v>0</v>
      </c>
      <c r="G71" s="112">
        <f t="shared" si="130"/>
        <v>0</v>
      </c>
      <c r="H71" s="110">
        <f t="shared" si="130"/>
        <v>0</v>
      </c>
      <c r="I71" s="111">
        <f t="shared" si="130"/>
        <v>0</v>
      </c>
      <c r="J71" s="143">
        <f t="shared" si="130"/>
        <v>0</v>
      </c>
      <c r="K71" s="218">
        <f t="shared" si="130"/>
        <v>0</v>
      </c>
      <c r="L71" s="111">
        <f t="shared" si="130"/>
        <v>0</v>
      </c>
      <c r="M71" s="143">
        <f t="shared" si="130"/>
        <v>0</v>
      </c>
      <c r="N71" s="110">
        <f t="shared" si="130"/>
        <v>0</v>
      </c>
      <c r="O71" s="111">
        <f t="shared" si="130"/>
        <v>0</v>
      </c>
      <c r="P71" s="143">
        <f t="shared" si="130"/>
        <v>0</v>
      </c>
      <c r="Q71" s="218">
        <f t="shared" si="130"/>
        <v>0</v>
      </c>
      <c r="R71" s="111">
        <f t="shared" si="130"/>
        <v>0</v>
      </c>
      <c r="S71" s="143">
        <f t="shared" si="130"/>
        <v>0</v>
      </c>
      <c r="T71" s="110">
        <f t="shared" si="130"/>
        <v>0</v>
      </c>
      <c r="U71" s="111">
        <f t="shared" si="130"/>
        <v>0</v>
      </c>
      <c r="V71" s="143">
        <f t="shared" si="130"/>
        <v>0</v>
      </c>
      <c r="W71" s="218">
        <f t="shared" si="130"/>
        <v>0</v>
      </c>
      <c r="X71" s="111">
        <f t="shared" si="130"/>
        <v>0</v>
      </c>
      <c r="Y71" s="143">
        <f t="shared" si="130"/>
        <v>0</v>
      </c>
      <c r="Z71" s="110">
        <f t="shared" si="130"/>
        <v>0</v>
      </c>
      <c r="AA71" s="111">
        <f t="shared" si="130"/>
        <v>0</v>
      </c>
      <c r="AB71" s="143">
        <f t="shared" si="130"/>
        <v>0</v>
      </c>
      <c r="AC71" s="113">
        <f t="shared" si="89"/>
        <v>0</v>
      </c>
      <c r="AD71" s="114">
        <f t="shared" si="90"/>
        <v>0</v>
      </c>
      <c r="AE71" s="114">
        <f t="shared" si="91"/>
        <v>0</v>
      </c>
      <c r="AF71" s="153" t="e">
        <f t="shared" si="92"/>
        <v>#DIV/0!</v>
      </c>
      <c r="AG71" s="154"/>
      <c r="AH71" s="118"/>
    </row>
    <row r="72" spans="1:34" ht="30" customHeight="1">
      <c r="A72" s="119" t="s">
        <v>107</v>
      </c>
      <c r="B72" s="120" t="s">
        <v>108</v>
      </c>
      <c r="C72" s="121" t="s">
        <v>176</v>
      </c>
      <c r="D72" s="122" t="s">
        <v>167</v>
      </c>
      <c r="E72" s="123"/>
      <c r="F72" s="124"/>
      <c r="G72" s="125">
        <f t="shared" ref="G72:G74" si="131">E72*F72</f>
        <v>0</v>
      </c>
      <c r="H72" s="123"/>
      <c r="I72" s="124"/>
      <c r="J72" s="144">
        <f t="shared" ref="J72:J74" si="132">H72*I72</f>
        <v>0</v>
      </c>
      <c r="K72" s="156"/>
      <c r="L72" s="124"/>
      <c r="M72" s="144">
        <f t="shared" ref="M72:M74" si="133">K72*L72</f>
        <v>0</v>
      </c>
      <c r="N72" s="123"/>
      <c r="O72" s="124"/>
      <c r="P72" s="144">
        <f t="shared" ref="P72:P74" si="134">N72*O72</f>
        <v>0</v>
      </c>
      <c r="Q72" s="156"/>
      <c r="R72" s="124"/>
      <c r="S72" s="144">
        <f t="shared" ref="S72:S74" si="135">Q72*R72</f>
        <v>0</v>
      </c>
      <c r="T72" s="123"/>
      <c r="U72" s="124"/>
      <c r="V72" s="144">
        <f t="shared" ref="V72:V74" si="136">T72*U72</f>
        <v>0</v>
      </c>
      <c r="W72" s="156"/>
      <c r="X72" s="124"/>
      <c r="Y72" s="144">
        <f t="shared" ref="Y72:Y74" si="137">W72*X72</f>
        <v>0</v>
      </c>
      <c r="Z72" s="123"/>
      <c r="AA72" s="124"/>
      <c r="AB72" s="144">
        <f t="shared" ref="AB72:AB74" si="138">Z72*AA72</f>
        <v>0</v>
      </c>
      <c r="AC72" s="126">
        <f t="shared" si="89"/>
        <v>0</v>
      </c>
      <c r="AD72" s="127">
        <f t="shared" si="90"/>
        <v>0</v>
      </c>
      <c r="AE72" s="196">
        <f t="shared" si="91"/>
        <v>0</v>
      </c>
      <c r="AF72" s="129" t="e">
        <f t="shared" si="92"/>
        <v>#DIV/0!</v>
      </c>
      <c r="AG72" s="130"/>
      <c r="AH72" s="105"/>
    </row>
    <row r="73" spans="1:34" ht="30" customHeight="1">
      <c r="A73" s="119" t="s">
        <v>107</v>
      </c>
      <c r="B73" s="120" t="s">
        <v>111</v>
      </c>
      <c r="C73" s="121" t="s">
        <v>176</v>
      </c>
      <c r="D73" s="122" t="s">
        <v>167</v>
      </c>
      <c r="E73" s="123"/>
      <c r="F73" s="124"/>
      <c r="G73" s="125">
        <f t="shared" si="131"/>
        <v>0</v>
      </c>
      <c r="H73" s="123"/>
      <c r="I73" s="124"/>
      <c r="J73" s="144">
        <f t="shared" si="132"/>
        <v>0</v>
      </c>
      <c r="K73" s="156"/>
      <c r="L73" s="124"/>
      <c r="M73" s="144">
        <f t="shared" si="133"/>
        <v>0</v>
      </c>
      <c r="N73" s="123"/>
      <c r="O73" s="124"/>
      <c r="P73" s="144">
        <f t="shared" si="134"/>
        <v>0</v>
      </c>
      <c r="Q73" s="156"/>
      <c r="R73" s="124"/>
      <c r="S73" s="144">
        <f t="shared" si="135"/>
        <v>0</v>
      </c>
      <c r="T73" s="123"/>
      <c r="U73" s="124"/>
      <c r="V73" s="144">
        <f t="shared" si="136"/>
        <v>0</v>
      </c>
      <c r="W73" s="156"/>
      <c r="X73" s="124"/>
      <c r="Y73" s="144">
        <f t="shared" si="137"/>
        <v>0</v>
      </c>
      <c r="Z73" s="123"/>
      <c r="AA73" s="124"/>
      <c r="AB73" s="144">
        <f t="shared" si="138"/>
        <v>0</v>
      </c>
      <c r="AC73" s="126">
        <f t="shared" si="89"/>
        <v>0</v>
      </c>
      <c r="AD73" s="127">
        <f t="shared" si="90"/>
        <v>0</v>
      </c>
      <c r="AE73" s="196">
        <f t="shared" si="91"/>
        <v>0</v>
      </c>
      <c r="AF73" s="129" t="e">
        <f t="shared" si="92"/>
        <v>#DIV/0!</v>
      </c>
      <c r="AG73" s="130"/>
      <c r="AH73" s="105"/>
    </row>
    <row r="74" spans="1:34" ht="30" customHeight="1" thickBot="1">
      <c r="A74" s="131" t="s">
        <v>107</v>
      </c>
      <c r="B74" s="132" t="s">
        <v>112</v>
      </c>
      <c r="C74" s="133" t="s">
        <v>176</v>
      </c>
      <c r="D74" s="134" t="s">
        <v>167</v>
      </c>
      <c r="E74" s="135"/>
      <c r="F74" s="136"/>
      <c r="G74" s="137">
        <f t="shared" si="131"/>
        <v>0</v>
      </c>
      <c r="H74" s="149"/>
      <c r="I74" s="150"/>
      <c r="J74" s="152">
        <f t="shared" si="132"/>
        <v>0</v>
      </c>
      <c r="K74" s="240"/>
      <c r="L74" s="136"/>
      <c r="M74" s="241">
        <f t="shared" si="133"/>
        <v>0</v>
      </c>
      <c r="N74" s="135"/>
      <c r="O74" s="136"/>
      <c r="P74" s="241">
        <f t="shared" si="134"/>
        <v>0</v>
      </c>
      <c r="Q74" s="240"/>
      <c r="R74" s="136"/>
      <c r="S74" s="241">
        <f t="shared" si="135"/>
        <v>0</v>
      </c>
      <c r="T74" s="135"/>
      <c r="U74" s="136"/>
      <c r="V74" s="241">
        <f t="shared" si="136"/>
        <v>0</v>
      </c>
      <c r="W74" s="240"/>
      <c r="X74" s="136"/>
      <c r="Y74" s="241">
        <f t="shared" si="137"/>
        <v>0</v>
      </c>
      <c r="Z74" s="135"/>
      <c r="AA74" s="136"/>
      <c r="AB74" s="241">
        <f t="shared" si="138"/>
        <v>0</v>
      </c>
      <c r="AC74" s="138">
        <f t="shared" si="89"/>
        <v>0</v>
      </c>
      <c r="AD74" s="139">
        <f t="shared" si="90"/>
        <v>0</v>
      </c>
      <c r="AE74" s="198">
        <f t="shared" si="91"/>
        <v>0</v>
      </c>
      <c r="AF74" s="160" t="e">
        <f t="shared" si="92"/>
        <v>#DIV/0!</v>
      </c>
      <c r="AG74" s="186"/>
      <c r="AH74" s="105"/>
    </row>
    <row r="75" spans="1:34" ht="15" customHeight="1" thickBot="1">
      <c r="A75" s="200" t="s">
        <v>179</v>
      </c>
      <c r="B75" s="201"/>
      <c r="C75" s="202"/>
      <c r="D75" s="203"/>
      <c r="E75" s="204">
        <f t="shared" ref="E75:AD75" si="139">E71+E67+E63+E59+E55</f>
        <v>183</v>
      </c>
      <c r="F75" s="205">
        <f t="shared" si="139"/>
        <v>15195</v>
      </c>
      <c r="G75" s="206">
        <f t="shared" si="139"/>
        <v>133200</v>
      </c>
      <c r="H75" s="166">
        <f t="shared" si="139"/>
        <v>183</v>
      </c>
      <c r="I75" s="174">
        <f t="shared" si="139"/>
        <v>15195</v>
      </c>
      <c r="J75" s="221">
        <f t="shared" si="139"/>
        <v>133200</v>
      </c>
      <c r="K75" s="207">
        <f t="shared" si="139"/>
        <v>0</v>
      </c>
      <c r="L75" s="205">
        <f t="shared" si="139"/>
        <v>0</v>
      </c>
      <c r="M75" s="208">
        <f t="shared" si="139"/>
        <v>0</v>
      </c>
      <c r="N75" s="204">
        <f t="shared" si="139"/>
        <v>0</v>
      </c>
      <c r="O75" s="205">
        <f t="shared" si="139"/>
        <v>0</v>
      </c>
      <c r="P75" s="208">
        <f t="shared" si="139"/>
        <v>0</v>
      </c>
      <c r="Q75" s="207">
        <f t="shared" si="139"/>
        <v>0</v>
      </c>
      <c r="R75" s="205">
        <f t="shared" si="139"/>
        <v>0</v>
      </c>
      <c r="S75" s="208">
        <f t="shared" si="139"/>
        <v>0</v>
      </c>
      <c r="T75" s="204">
        <f t="shared" si="139"/>
        <v>0</v>
      </c>
      <c r="U75" s="205">
        <f t="shared" si="139"/>
        <v>0</v>
      </c>
      <c r="V75" s="208">
        <f t="shared" si="139"/>
        <v>0</v>
      </c>
      <c r="W75" s="207">
        <f t="shared" si="139"/>
        <v>0</v>
      </c>
      <c r="X75" s="205">
        <f t="shared" si="139"/>
        <v>0</v>
      </c>
      <c r="Y75" s="208">
        <f t="shared" si="139"/>
        <v>0</v>
      </c>
      <c r="Z75" s="204">
        <f t="shared" si="139"/>
        <v>0</v>
      </c>
      <c r="AA75" s="205">
        <f t="shared" si="139"/>
        <v>0</v>
      </c>
      <c r="AB75" s="208">
        <f t="shared" si="139"/>
        <v>0</v>
      </c>
      <c r="AC75" s="166">
        <f t="shared" si="139"/>
        <v>133200</v>
      </c>
      <c r="AD75" s="173">
        <f t="shared" si="139"/>
        <v>133200</v>
      </c>
      <c r="AE75" s="166">
        <f t="shared" si="91"/>
        <v>0</v>
      </c>
      <c r="AF75" s="175">
        <f t="shared" si="92"/>
        <v>0</v>
      </c>
      <c r="AG75" s="176"/>
      <c r="AH75" s="105"/>
    </row>
    <row r="76" spans="1:34" ht="15.75" customHeight="1" thickBot="1">
      <c r="A76" s="224" t="s">
        <v>102</v>
      </c>
      <c r="B76" s="244" t="s">
        <v>27</v>
      </c>
      <c r="C76" s="179" t="s">
        <v>180</v>
      </c>
      <c r="D76" s="214"/>
      <c r="E76" s="95"/>
      <c r="F76" s="96"/>
      <c r="G76" s="96"/>
      <c r="H76" s="95"/>
      <c r="I76" s="96"/>
      <c r="J76" s="100"/>
      <c r="K76" s="96"/>
      <c r="L76" s="96"/>
      <c r="M76" s="100"/>
      <c r="N76" s="95"/>
      <c r="O76" s="96"/>
      <c r="P76" s="100"/>
      <c r="Q76" s="96"/>
      <c r="R76" s="96"/>
      <c r="S76" s="100"/>
      <c r="T76" s="95"/>
      <c r="U76" s="96"/>
      <c r="V76" s="100"/>
      <c r="W76" s="96"/>
      <c r="X76" s="96"/>
      <c r="Y76" s="100"/>
      <c r="Z76" s="95"/>
      <c r="AA76" s="96"/>
      <c r="AB76" s="100"/>
      <c r="AC76" s="245"/>
      <c r="AD76" s="245"/>
      <c r="AE76" s="246">
        <f t="shared" si="91"/>
        <v>0</v>
      </c>
      <c r="AF76" s="247" t="e">
        <f t="shared" si="92"/>
        <v>#DIV/0!</v>
      </c>
      <c r="AG76" s="248"/>
      <c r="AH76" s="105"/>
    </row>
    <row r="77" spans="1:34" ht="48" customHeight="1">
      <c r="A77" s="106" t="s">
        <v>104</v>
      </c>
      <c r="B77" s="107" t="s">
        <v>181</v>
      </c>
      <c r="C77" s="184" t="s">
        <v>182</v>
      </c>
      <c r="D77" s="194"/>
      <c r="E77" s="215">
        <f t="shared" ref="E77:AB77" si="140">SUM(E78:E80)</f>
        <v>0</v>
      </c>
      <c r="F77" s="216">
        <f t="shared" si="140"/>
        <v>0</v>
      </c>
      <c r="G77" s="217">
        <f t="shared" si="140"/>
        <v>0</v>
      </c>
      <c r="H77" s="110">
        <f t="shared" si="140"/>
        <v>0</v>
      </c>
      <c r="I77" s="111">
        <f t="shared" si="140"/>
        <v>0</v>
      </c>
      <c r="J77" s="143">
        <f t="shared" si="140"/>
        <v>0</v>
      </c>
      <c r="K77" s="226">
        <f t="shared" si="140"/>
        <v>0</v>
      </c>
      <c r="L77" s="216">
        <f t="shared" si="140"/>
        <v>0</v>
      </c>
      <c r="M77" s="227">
        <f t="shared" si="140"/>
        <v>0</v>
      </c>
      <c r="N77" s="215">
        <f t="shared" si="140"/>
        <v>0</v>
      </c>
      <c r="O77" s="216">
        <f t="shared" si="140"/>
        <v>0</v>
      </c>
      <c r="P77" s="227">
        <f t="shared" si="140"/>
        <v>0</v>
      </c>
      <c r="Q77" s="226">
        <f t="shared" si="140"/>
        <v>0</v>
      </c>
      <c r="R77" s="216">
        <f t="shared" si="140"/>
        <v>0</v>
      </c>
      <c r="S77" s="227">
        <f t="shared" si="140"/>
        <v>0</v>
      </c>
      <c r="T77" s="215">
        <f t="shared" si="140"/>
        <v>0</v>
      </c>
      <c r="U77" s="216">
        <f t="shared" si="140"/>
        <v>0</v>
      </c>
      <c r="V77" s="227">
        <f t="shared" si="140"/>
        <v>0</v>
      </c>
      <c r="W77" s="226">
        <f t="shared" si="140"/>
        <v>0</v>
      </c>
      <c r="X77" s="216">
        <f t="shared" si="140"/>
        <v>0</v>
      </c>
      <c r="Y77" s="227">
        <f t="shared" si="140"/>
        <v>0</v>
      </c>
      <c r="Z77" s="215">
        <f t="shared" si="140"/>
        <v>0</v>
      </c>
      <c r="AA77" s="216">
        <f t="shared" si="140"/>
        <v>0</v>
      </c>
      <c r="AB77" s="227">
        <f t="shared" si="140"/>
        <v>0</v>
      </c>
      <c r="AC77" s="113">
        <f t="shared" ref="AC77:AC81" si="141">G77+M77+S77+Y77</f>
        <v>0</v>
      </c>
      <c r="AD77" s="114">
        <f t="shared" ref="AD77:AD81" si="142">J77+P77+V77+AB77</f>
        <v>0</v>
      </c>
      <c r="AE77" s="114">
        <f t="shared" si="91"/>
        <v>0</v>
      </c>
      <c r="AF77" s="153" t="e">
        <f t="shared" si="92"/>
        <v>#DIV/0!</v>
      </c>
      <c r="AG77" s="154"/>
      <c r="AH77" s="118"/>
    </row>
    <row r="78" spans="1:34" ht="36" customHeight="1">
      <c r="A78" s="119" t="s">
        <v>107</v>
      </c>
      <c r="B78" s="120" t="s">
        <v>108</v>
      </c>
      <c r="C78" s="121" t="s">
        <v>183</v>
      </c>
      <c r="D78" s="122" t="s">
        <v>184</v>
      </c>
      <c r="E78" s="123"/>
      <c r="F78" s="124"/>
      <c r="G78" s="125">
        <f t="shared" ref="G78:G80" si="143">E78*F78</f>
        <v>0</v>
      </c>
      <c r="H78" s="123"/>
      <c r="I78" s="124"/>
      <c r="J78" s="144">
        <f t="shared" ref="J78:J80" si="144">H78*I78</f>
        <v>0</v>
      </c>
      <c r="K78" s="156"/>
      <c r="L78" s="124"/>
      <c r="M78" s="144">
        <f t="shared" ref="M78:M80" si="145">K78*L78</f>
        <v>0</v>
      </c>
      <c r="N78" s="123"/>
      <c r="O78" s="124"/>
      <c r="P78" s="144">
        <f t="shared" ref="P78:P80" si="146">N78*O78</f>
        <v>0</v>
      </c>
      <c r="Q78" s="156"/>
      <c r="R78" s="124"/>
      <c r="S78" s="144">
        <f t="shared" ref="S78:S80" si="147">Q78*R78</f>
        <v>0</v>
      </c>
      <c r="T78" s="123"/>
      <c r="U78" s="124"/>
      <c r="V78" s="144">
        <f t="shared" ref="V78:V80" si="148">T78*U78</f>
        <v>0</v>
      </c>
      <c r="W78" s="156"/>
      <c r="X78" s="124"/>
      <c r="Y78" s="144">
        <f t="shared" ref="Y78:Y80" si="149">W78*X78</f>
        <v>0</v>
      </c>
      <c r="Z78" s="123"/>
      <c r="AA78" s="124"/>
      <c r="AB78" s="144">
        <f t="shared" ref="AB78:AB80" si="150">Z78*AA78</f>
        <v>0</v>
      </c>
      <c r="AC78" s="126">
        <f t="shared" si="141"/>
        <v>0</v>
      </c>
      <c r="AD78" s="127">
        <f t="shared" si="142"/>
        <v>0</v>
      </c>
      <c r="AE78" s="196">
        <f t="shared" si="91"/>
        <v>0</v>
      </c>
      <c r="AF78" s="129" t="e">
        <f t="shared" si="92"/>
        <v>#DIV/0!</v>
      </c>
      <c r="AG78" s="130"/>
      <c r="AH78" s="105"/>
    </row>
    <row r="79" spans="1:34" ht="33.75" customHeight="1">
      <c r="A79" s="119" t="s">
        <v>107</v>
      </c>
      <c r="B79" s="120" t="s">
        <v>111</v>
      </c>
      <c r="C79" s="121" t="s">
        <v>183</v>
      </c>
      <c r="D79" s="122" t="s">
        <v>184</v>
      </c>
      <c r="E79" s="123"/>
      <c r="F79" s="124"/>
      <c r="G79" s="125">
        <f t="shared" si="143"/>
        <v>0</v>
      </c>
      <c r="H79" s="123"/>
      <c r="I79" s="124"/>
      <c r="J79" s="144">
        <f t="shared" si="144"/>
        <v>0</v>
      </c>
      <c r="K79" s="156"/>
      <c r="L79" s="124"/>
      <c r="M79" s="144">
        <f t="shared" si="145"/>
        <v>0</v>
      </c>
      <c r="N79" s="123"/>
      <c r="O79" s="124"/>
      <c r="P79" s="144">
        <f t="shared" si="146"/>
        <v>0</v>
      </c>
      <c r="Q79" s="156"/>
      <c r="R79" s="124"/>
      <c r="S79" s="144">
        <f t="shared" si="147"/>
        <v>0</v>
      </c>
      <c r="T79" s="123"/>
      <c r="U79" s="124"/>
      <c r="V79" s="144">
        <f t="shared" si="148"/>
        <v>0</v>
      </c>
      <c r="W79" s="156"/>
      <c r="X79" s="124"/>
      <c r="Y79" s="144">
        <f t="shared" si="149"/>
        <v>0</v>
      </c>
      <c r="Z79" s="123"/>
      <c r="AA79" s="124"/>
      <c r="AB79" s="144">
        <f t="shared" si="150"/>
        <v>0</v>
      </c>
      <c r="AC79" s="126">
        <f t="shared" si="141"/>
        <v>0</v>
      </c>
      <c r="AD79" s="127">
        <f t="shared" si="142"/>
        <v>0</v>
      </c>
      <c r="AE79" s="196">
        <f t="shared" si="91"/>
        <v>0</v>
      </c>
      <c r="AF79" s="129" t="e">
        <f t="shared" si="92"/>
        <v>#DIV/0!</v>
      </c>
      <c r="AG79" s="130"/>
      <c r="AH79" s="105"/>
    </row>
    <row r="80" spans="1:34" ht="33" customHeight="1" thickBot="1">
      <c r="A80" s="145" t="s">
        <v>107</v>
      </c>
      <c r="B80" s="146" t="s">
        <v>112</v>
      </c>
      <c r="C80" s="147" t="s">
        <v>183</v>
      </c>
      <c r="D80" s="148" t="s">
        <v>184</v>
      </c>
      <c r="E80" s="149"/>
      <c r="F80" s="150"/>
      <c r="G80" s="151">
        <f t="shared" si="143"/>
        <v>0</v>
      </c>
      <c r="H80" s="149"/>
      <c r="I80" s="150"/>
      <c r="J80" s="152">
        <f t="shared" si="144"/>
        <v>0</v>
      </c>
      <c r="K80" s="159"/>
      <c r="L80" s="150"/>
      <c r="M80" s="152">
        <f t="shared" si="145"/>
        <v>0</v>
      </c>
      <c r="N80" s="149"/>
      <c r="O80" s="150"/>
      <c r="P80" s="152">
        <f t="shared" si="146"/>
        <v>0</v>
      </c>
      <c r="Q80" s="159"/>
      <c r="R80" s="150"/>
      <c r="S80" s="152">
        <f t="shared" si="147"/>
        <v>0</v>
      </c>
      <c r="T80" s="149"/>
      <c r="U80" s="150"/>
      <c r="V80" s="152">
        <f t="shared" si="148"/>
        <v>0</v>
      </c>
      <c r="W80" s="159"/>
      <c r="X80" s="150"/>
      <c r="Y80" s="152">
        <f t="shared" si="149"/>
        <v>0</v>
      </c>
      <c r="Z80" s="149"/>
      <c r="AA80" s="150"/>
      <c r="AB80" s="152">
        <f t="shared" si="150"/>
        <v>0</v>
      </c>
      <c r="AC80" s="249">
        <f t="shared" si="141"/>
        <v>0</v>
      </c>
      <c r="AD80" s="250">
        <f t="shared" si="142"/>
        <v>0</v>
      </c>
      <c r="AE80" s="251">
        <f t="shared" si="91"/>
        <v>0</v>
      </c>
      <c r="AF80" s="129" t="e">
        <f t="shared" si="92"/>
        <v>#DIV/0!</v>
      </c>
      <c r="AG80" s="130"/>
      <c r="AH80" s="105"/>
    </row>
    <row r="81" spans="1:34" ht="15" customHeight="1" thickBot="1">
      <c r="A81" s="200" t="s">
        <v>185</v>
      </c>
      <c r="B81" s="201"/>
      <c r="C81" s="202"/>
      <c r="D81" s="203"/>
      <c r="E81" s="204">
        <f t="shared" ref="E81:AB81" si="151">E77</f>
        <v>0</v>
      </c>
      <c r="F81" s="205">
        <f t="shared" si="151"/>
        <v>0</v>
      </c>
      <c r="G81" s="206">
        <f t="shared" si="151"/>
        <v>0</v>
      </c>
      <c r="H81" s="166">
        <f t="shared" si="151"/>
        <v>0</v>
      </c>
      <c r="I81" s="174">
        <f t="shared" si="151"/>
        <v>0</v>
      </c>
      <c r="J81" s="221">
        <f t="shared" si="151"/>
        <v>0</v>
      </c>
      <c r="K81" s="207">
        <f t="shared" si="151"/>
        <v>0</v>
      </c>
      <c r="L81" s="205">
        <f t="shared" si="151"/>
        <v>0</v>
      </c>
      <c r="M81" s="208">
        <f t="shared" si="151"/>
        <v>0</v>
      </c>
      <c r="N81" s="204">
        <f t="shared" si="151"/>
        <v>0</v>
      </c>
      <c r="O81" s="205">
        <f t="shared" si="151"/>
        <v>0</v>
      </c>
      <c r="P81" s="208">
        <f t="shared" si="151"/>
        <v>0</v>
      </c>
      <c r="Q81" s="207">
        <f t="shared" si="151"/>
        <v>0</v>
      </c>
      <c r="R81" s="205">
        <f t="shared" si="151"/>
        <v>0</v>
      </c>
      <c r="S81" s="208">
        <f t="shared" si="151"/>
        <v>0</v>
      </c>
      <c r="T81" s="204">
        <f t="shared" si="151"/>
        <v>0</v>
      </c>
      <c r="U81" s="205">
        <f t="shared" si="151"/>
        <v>0</v>
      </c>
      <c r="V81" s="208">
        <f t="shared" si="151"/>
        <v>0</v>
      </c>
      <c r="W81" s="207">
        <f t="shared" si="151"/>
        <v>0</v>
      </c>
      <c r="X81" s="205">
        <f t="shared" si="151"/>
        <v>0</v>
      </c>
      <c r="Y81" s="208">
        <f t="shared" si="151"/>
        <v>0</v>
      </c>
      <c r="Z81" s="204">
        <f t="shared" si="151"/>
        <v>0</v>
      </c>
      <c r="AA81" s="205">
        <f t="shared" si="151"/>
        <v>0</v>
      </c>
      <c r="AB81" s="208">
        <f t="shared" si="151"/>
        <v>0</v>
      </c>
      <c r="AC81" s="204">
        <f t="shared" si="141"/>
        <v>0</v>
      </c>
      <c r="AD81" s="209">
        <f t="shared" si="142"/>
        <v>0</v>
      </c>
      <c r="AE81" s="208">
        <f t="shared" si="91"/>
        <v>0</v>
      </c>
      <c r="AF81" s="210" t="e">
        <f t="shared" si="92"/>
        <v>#DIV/0!</v>
      </c>
      <c r="AG81" s="211"/>
      <c r="AH81" s="105"/>
    </row>
    <row r="82" spans="1:34" ht="15.75" customHeight="1" thickBot="1">
      <c r="A82" s="224" t="s">
        <v>102</v>
      </c>
      <c r="B82" s="244" t="s">
        <v>28</v>
      </c>
      <c r="C82" s="179" t="s">
        <v>186</v>
      </c>
      <c r="D82" s="252"/>
      <c r="E82" s="253"/>
      <c r="F82" s="254"/>
      <c r="G82" s="254"/>
      <c r="H82" s="95"/>
      <c r="I82" s="96"/>
      <c r="J82" s="100"/>
      <c r="K82" s="254"/>
      <c r="L82" s="254"/>
      <c r="M82" s="255"/>
      <c r="N82" s="253"/>
      <c r="O82" s="254"/>
      <c r="P82" s="255"/>
      <c r="Q82" s="254"/>
      <c r="R82" s="254"/>
      <c r="S82" s="255"/>
      <c r="T82" s="253"/>
      <c r="U82" s="254"/>
      <c r="V82" s="255"/>
      <c r="W82" s="254"/>
      <c r="X82" s="254"/>
      <c r="Y82" s="255"/>
      <c r="Z82" s="253"/>
      <c r="AA82" s="254"/>
      <c r="AB82" s="254"/>
      <c r="AC82" s="101"/>
      <c r="AD82" s="102"/>
      <c r="AE82" s="102"/>
      <c r="AF82" s="103"/>
      <c r="AG82" s="104"/>
      <c r="AH82" s="105"/>
    </row>
    <row r="83" spans="1:34" ht="24.75" customHeight="1">
      <c r="A83" s="106" t="s">
        <v>104</v>
      </c>
      <c r="B83" s="107" t="s">
        <v>187</v>
      </c>
      <c r="C83" s="256" t="s">
        <v>188</v>
      </c>
      <c r="D83" s="194"/>
      <c r="E83" s="215">
        <f t="shared" ref="E83:AB83" si="152">SUM(E84:E86)</f>
        <v>0</v>
      </c>
      <c r="F83" s="216">
        <f t="shared" si="152"/>
        <v>0</v>
      </c>
      <c r="G83" s="217">
        <f t="shared" si="152"/>
        <v>0</v>
      </c>
      <c r="H83" s="110">
        <f t="shared" si="152"/>
        <v>0</v>
      </c>
      <c r="I83" s="111">
        <f t="shared" si="152"/>
        <v>0</v>
      </c>
      <c r="J83" s="143">
        <f t="shared" si="152"/>
        <v>0</v>
      </c>
      <c r="K83" s="226">
        <f t="shared" si="152"/>
        <v>0</v>
      </c>
      <c r="L83" s="216">
        <f t="shared" si="152"/>
        <v>0</v>
      </c>
      <c r="M83" s="227">
        <f t="shared" si="152"/>
        <v>0</v>
      </c>
      <c r="N83" s="215">
        <f t="shared" si="152"/>
        <v>0</v>
      </c>
      <c r="O83" s="216">
        <f t="shared" si="152"/>
        <v>0</v>
      </c>
      <c r="P83" s="227">
        <f t="shared" si="152"/>
        <v>0</v>
      </c>
      <c r="Q83" s="226">
        <f t="shared" si="152"/>
        <v>0</v>
      </c>
      <c r="R83" s="216">
        <f t="shared" si="152"/>
        <v>0</v>
      </c>
      <c r="S83" s="227">
        <f t="shared" si="152"/>
        <v>0</v>
      </c>
      <c r="T83" s="215">
        <f t="shared" si="152"/>
        <v>0</v>
      </c>
      <c r="U83" s="216">
        <f t="shared" si="152"/>
        <v>0</v>
      </c>
      <c r="V83" s="227">
        <f t="shared" si="152"/>
        <v>0</v>
      </c>
      <c r="W83" s="226">
        <f t="shared" si="152"/>
        <v>0</v>
      </c>
      <c r="X83" s="216">
        <f t="shared" si="152"/>
        <v>0</v>
      </c>
      <c r="Y83" s="227">
        <f t="shared" si="152"/>
        <v>0</v>
      </c>
      <c r="Z83" s="215">
        <f t="shared" si="152"/>
        <v>0</v>
      </c>
      <c r="AA83" s="216">
        <f t="shared" si="152"/>
        <v>0</v>
      </c>
      <c r="AB83" s="227">
        <f t="shared" si="152"/>
        <v>0</v>
      </c>
      <c r="AC83" s="113">
        <f t="shared" ref="AC83:AC95" si="153">G83+M83+S83+Y83</f>
        <v>0</v>
      </c>
      <c r="AD83" s="114">
        <f t="shared" ref="AD83:AD95" si="154">J83+P83+V83+AB83</f>
        <v>0</v>
      </c>
      <c r="AE83" s="114">
        <f t="shared" ref="AE83:AE95" si="155">AC83-AD83</f>
        <v>0</v>
      </c>
      <c r="AF83" s="116" t="e">
        <f t="shared" ref="AF83:AF95" si="156">AE83/AC83</f>
        <v>#DIV/0!</v>
      </c>
      <c r="AG83" s="117"/>
      <c r="AH83" s="118"/>
    </row>
    <row r="84" spans="1:34" ht="24" customHeight="1">
      <c r="A84" s="119" t="s">
        <v>107</v>
      </c>
      <c r="B84" s="120" t="s">
        <v>108</v>
      </c>
      <c r="C84" s="121" t="s">
        <v>189</v>
      </c>
      <c r="D84" s="122" t="s">
        <v>133</v>
      </c>
      <c r="E84" s="123"/>
      <c r="F84" s="124"/>
      <c r="G84" s="125">
        <f t="shared" ref="G84:G86" si="157">E84*F84</f>
        <v>0</v>
      </c>
      <c r="H84" s="123"/>
      <c r="I84" s="124"/>
      <c r="J84" s="144">
        <f t="shared" ref="J84:J86" si="158">H84*I84</f>
        <v>0</v>
      </c>
      <c r="K84" s="156"/>
      <c r="L84" s="124"/>
      <c r="M84" s="144">
        <f t="shared" ref="M84:M86" si="159">K84*L84</f>
        <v>0</v>
      </c>
      <c r="N84" s="123"/>
      <c r="O84" s="124"/>
      <c r="P84" s="144">
        <f t="shared" ref="P84:P86" si="160">N84*O84</f>
        <v>0</v>
      </c>
      <c r="Q84" s="156"/>
      <c r="R84" s="124"/>
      <c r="S84" s="144">
        <f t="shared" ref="S84:S86" si="161">Q84*R84</f>
        <v>0</v>
      </c>
      <c r="T84" s="123"/>
      <c r="U84" s="124"/>
      <c r="V84" s="144">
        <f t="shared" ref="V84:V86" si="162">T84*U84</f>
        <v>0</v>
      </c>
      <c r="W84" s="156"/>
      <c r="X84" s="124"/>
      <c r="Y84" s="144">
        <f t="shared" ref="Y84:Y86" si="163">W84*X84</f>
        <v>0</v>
      </c>
      <c r="Z84" s="123"/>
      <c r="AA84" s="124"/>
      <c r="AB84" s="144">
        <f t="shared" ref="AB84:AB86" si="164">Z84*AA84</f>
        <v>0</v>
      </c>
      <c r="AC84" s="126">
        <f t="shared" si="153"/>
        <v>0</v>
      </c>
      <c r="AD84" s="127">
        <f t="shared" si="154"/>
        <v>0</v>
      </c>
      <c r="AE84" s="196">
        <f t="shared" si="155"/>
        <v>0</v>
      </c>
      <c r="AF84" s="129" t="e">
        <f t="shared" si="156"/>
        <v>#DIV/0!</v>
      </c>
      <c r="AG84" s="130"/>
      <c r="AH84" s="105"/>
    </row>
    <row r="85" spans="1:34" ht="18.75" customHeight="1">
      <c r="A85" s="119" t="s">
        <v>107</v>
      </c>
      <c r="B85" s="120" t="s">
        <v>111</v>
      </c>
      <c r="C85" s="121" t="s">
        <v>189</v>
      </c>
      <c r="D85" s="122" t="s">
        <v>133</v>
      </c>
      <c r="E85" s="123"/>
      <c r="F85" s="124"/>
      <c r="G85" s="125">
        <f t="shared" si="157"/>
        <v>0</v>
      </c>
      <c r="H85" s="123"/>
      <c r="I85" s="124"/>
      <c r="J85" s="144">
        <f t="shared" si="158"/>
        <v>0</v>
      </c>
      <c r="K85" s="156"/>
      <c r="L85" s="124"/>
      <c r="M85" s="144">
        <f t="shared" si="159"/>
        <v>0</v>
      </c>
      <c r="N85" s="123"/>
      <c r="O85" s="124"/>
      <c r="P85" s="144">
        <f t="shared" si="160"/>
        <v>0</v>
      </c>
      <c r="Q85" s="156"/>
      <c r="R85" s="124"/>
      <c r="S85" s="144">
        <f t="shared" si="161"/>
        <v>0</v>
      </c>
      <c r="T85" s="123"/>
      <c r="U85" s="124"/>
      <c r="V85" s="144">
        <f t="shared" si="162"/>
        <v>0</v>
      </c>
      <c r="W85" s="156"/>
      <c r="X85" s="124"/>
      <c r="Y85" s="144">
        <f t="shared" si="163"/>
        <v>0</v>
      </c>
      <c r="Z85" s="123"/>
      <c r="AA85" s="124"/>
      <c r="AB85" s="144">
        <f t="shared" si="164"/>
        <v>0</v>
      </c>
      <c r="AC85" s="126">
        <f t="shared" si="153"/>
        <v>0</v>
      </c>
      <c r="AD85" s="127">
        <f t="shared" si="154"/>
        <v>0</v>
      </c>
      <c r="AE85" s="196">
        <f t="shared" si="155"/>
        <v>0</v>
      </c>
      <c r="AF85" s="129" t="e">
        <f t="shared" si="156"/>
        <v>#DIV/0!</v>
      </c>
      <c r="AG85" s="130"/>
      <c r="AH85" s="105"/>
    </row>
    <row r="86" spans="1:34" ht="21.75" customHeight="1" thickBot="1">
      <c r="A86" s="131" t="s">
        <v>107</v>
      </c>
      <c r="B86" s="132" t="s">
        <v>112</v>
      </c>
      <c r="C86" s="133" t="s">
        <v>189</v>
      </c>
      <c r="D86" s="134" t="s">
        <v>133</v>
      </c>
      <c r="E86" s="135"/>
      <c r="F86" s="136"/>
      <c r="G86" s="137">
        <f t="shared" si="157"/>
        <v>0</v>
      </c>
      <c r="H86" s="149"/>
      <c r="I86" s="150"/>
      <c r="J86" s="152">
        <f t="shared" si="158"/>
        <v>0</v>
      </c>
      <c r="K86" s="240"/>
      <c r="L86" s="136"/>
      <c r="M86" s="241">
        <f t="shared" si="159"/>
        <v>0</v>
      </c>
      <c r="N86" s="135"/>
      <c r="O86" s="136"/>
      <c r="P86" s="241">
        <f t="shared" si="160"/>
        <v>0</v>
      </c>
      <c r="Q86" s="240"/>
      <c r="R86" s="136"/>
      <c r="S86" s="241">
        <f t="shared" si="161"/>
        <v>0</v>
      </c>
      <c r="T86" s="135"/>
      <c r="U86" s="136"/>
      <c r="V86" s="241">
        <f t="shared" si="162"/>
        <v>0</v>
      </c>
      <c r="W86" s="240"/>
      <c r="X86" s="136"/>
      <c r="Y86" s="241">
        <f t="shared" si="163"/>
        <v>0</v>
      </c>
      <c r="Z86" s="135"/>
      <c r="AA86" s="136"/>
      <c r="AB86" s="241">
        <f t="shared" si="164"/>
        <v>0</v>
      </c>
      <c r="AC86" s="249">
        <f t="shared" si="153"/>
        <v>0</v>
      </c>
      <c r="AD86" s="250">
        <f t="shared" si="154"/>
        <v>0</v>
      </c>
      <c r="AE86" s="251">
        <f t="shared" si="155"/>
        <v>0</v>
      </c>
      <c r="AF86" s="129" t="e">
        <f t="shared" si="156"/>
        <v>#DIV/0!</v>
      </c>
      <c r="AG86" s="130"/>
      <c r="AH86" s="105"/>
    </row>
    <row r="87" spans="1:34" ht="24.75" customHeight="1">
      <c r="A87" s="106" t="s">
        <v>104</v>
      </c>
      <c r="B87" s="107" t="s">
        <v>190</v>
      </c>
      <c r="C87" s="257" t="s">
        <v>191</v>
      </c>
      <c r="D87" s="109"/>
      <c r="E87" s="110">
        <f t="shared" ref="E87:AB87" si="165">SUM(E88:E90)</f>
        <v>0</v>
      </c>
      <c r="F87" s="111">
        <f t="shared" si="165"/>
        <v>0</v>
      </c>
      <c r="G87" s="112">
        <f t="shared" si="165"/>
        <v>0</v>
      </c>
      <c r="H87" s="110">
        <f t="shared" si="165"/>
        <v>0</v>
      </c>
      <c r="I87" s="111">
        <f t="shared" si="165"/>
        <v>0</v>
      </c>
      <c r="J87" s="143">
        <f t="shared" si="165"/>
        <v>0</v>
      </c>
      <c r="K87" s="218">
        <f t="shared" si="165"/>
        <v>0</v>
      </c>
      <c r="L87" s="111">
        <f t="shared" si="165"/>
        <v>0</v>
      </c>
      <c r="M87" s="143">
        <f t="shared" si="165"/>
        <v>0</v>
      </c>
      <c r="N87" s="110">
        <f t="shared" si="165"/>
        <v>0</v>
      </c>
      <c r="O87" s="111">
        <f t="shared" si="165"/>
        <v>0</v>
      </c>
      <c r="P87" s="143">
        <f t="shared" si="165"/>
        <v>0</v>
      </c>
      <c r="Q87" s="218">
        <f t="shared" si="165"/>
        <v>0</v>
      </c>
      <c r="R87" s="111">
        <f t="shared" si="165"/>
        <v>0</v>
      </c>
      <c r="S87" s="143">
        <f t="shared" si="165"/>
        <v>0</v>
      </c>
      <c r="T87" s="110">
        <f t="shared" si="165"/>
        <v>0</v>
      </c>
      <c r="U87" s="111">
        <f t="shared" si="165"/>
        <v>0</v>
      </c>
      <c r="V87" s="143">
        <f t="shared" si="165"/>
        <v>0</v>
      </c>
      <c r="W87" s="218">
        <f t="shared" si="165"/>
        <v>0</v>
      </c>
      <c r="X87" s="111">
        <f t="shared" si="165"/>
        <v>0</v>
      </c>
      <c r="Y87" s="143">
        <f t="shared" si="165"/>
        <v>0</v>
      </c>
      <c r="Z87" s="110">
        <f t="shared" si="165"/>
        <v>0</v>
      </c>
      <c r="AA87" s="111">
        <f t="shared" si="165"/>
        <v>0</v>
      </c>
      <c r="AB87" s="143">
        <f t="shared" si="165"/>
        <v>0</v>
      </c>
      <c r="AC87" s="113">
        <f t="shared" si="153"/>
        <v>0</v>
      </c>
      <c r="AD87" s="114">
        <f t="shared" si="154"/>
        <v>0</v>
      </c>
      <c r="AE87" s="114">
        <f t="shared" si="155"/>
        <v>0</v>
      </c>
      <c r="AF87" s="153" t="e">
        <f t="shared" si="156"/>
        <v>#DIV/0!</v>
      </c>
      <c r="AG87" s="154"/>
      <c r="AH87" s="118"/>
    </row>
    <row r="88" spans="1:34" ht="24" customHeight="1">
      <c r="A88" s="119" t="s">
        <v>107</v>
      </c>
      <c r="B88" s="120" t="s">
        <v>108</v>
      </c>
      <c r="C88" s="121" t="s">
        <v>189</v>
      </c>
      <c r="D88" s="122" t="s">
        <v>133</v>
      </c>
      <c r="E88" s="123"/>
      <c r="F88" s="124"/>
      <c r="G88" s="125">
        <f t="shared" ref="G88:G90" si="166">E88*F88</f>
        <v>0</v>
      </c>
      <c r="H88" s="123"/>
      <c r="I88" s="124"/>
      <c r="J88" s="144">
        <f t="shared" ref="J88:J90" si="167">H88*I88</f>
        <v>0</v>
      </c>
      <c r="K88" s="156"/>
      <c r="L88" s="124"/>
      <c r="M88" s="144">
        <f t="shared" ref="M88:M90" si="168">K88*L88</f>
        <v>0</v>
      </c>
      <c r="N88" s="123"/>
      <c r="O88" s="124"/>
      <c r="P88" s="144">
        <f t="shared" ref="P88:P90" si="169">N88*O88</f>
        <v>0</v>
      </c>
      <c r="Q88" s="156"/>
      <c r="R88" s="124"/>
      <c r="S88" s="144">
        <f t="shared" ref="S88:S90" si="170">Q88*R88</f>
        <v>0</v>
      </c>
      <c r="T88" s="123"/>
      <c r="U88" s="124"/>
      <c r="V88" s="144">
        <f t="shared" ref="V88:V90" si="171">T88*U88</f>
        <v>0</v>
      </c>
      <c r="W88" s="156"/>
      <c r="X88" s="124"/>
      <c r="Y88" s="144">
        <f t="shared" ref="Y88:Y90" si="172">W88*X88</f>
        <v>0</v>
      </c>
      <c r="Z88" s="123"/>
      <c r="AA88" s="124"/>
      <c r="AB88" s="144">
        <f t="shared" ref="AB88:AB90" si="173">Z88*AA88</f>
        <v>0</v>
      </c>
      <c r="AC88" s="126">
        <f t="shared" si="153"/>
        <v>0</v>
      </c>
      <c r="AD88" s="127">
        <f t="shared" si="154"/>
        <v>0</v>
      </c>
      <c r="AE88" s="196">
        <f t="shared" si="155"/>
        <v>0</v>
      </c>
      <c r="AF88" s="129" t="e">
        <f t="shared" si="156"/>
        <v>#DIV/0!</v>
      </c>
      <c r="AG88" s="130"/>
      <c r="AH88" s="105"/>
    </row>
    <row r="89" spans="1:34" ht="18.75" customHeight="1">
      <c r="A89" s="119" t="s">
        <v>107</v>
      </c>
      <c r="B89" s="120" t="s">
        <v>111</v>
      </c>
      <c r="C89" s="121" t="s">
        <v>189</v>
      </c>
      <c r="D89" s="122" t="s">
        <v>133</v>
      </c>
      <c r="E89" s="123"/>
      <c r="F89" s="124"/>
      <c r="G89" s="125">
        <f t="shared" si="166"/>
        <v>0</v>
      </c>
      <c r="H89" s="123"/>
      <c r="I89" s="124"/>
      <c r="J89" s="144">
        <f t="shared" si="167"/>
        <v>0</v>
      </c>
      <c r="K89" s="156"/>
      <c r="L89" s="124"/>
      <c r="M89" s="144">
        <f t="shared" si="168"/>
        <v>0</v>
      </c>
      <c r="N89" s="123"/>
      <c r="O89" s="124"/>
      <c r="P89" s="144">
        <f t="shared" si="169"/>
        <v>0</v>
      </c>
      <c r="Q89" s="156"/>
      <c r="R89" s="124"/>
      <c r="S89" s="144">
        <f t="shared" si="170"/>
        <v>0</v>
      </c>
      <c r="T89" s="123"/>
      <c r="U89" s="124"/>
      <c r="V89" s="144">
        <f t="shared" si="171"/>
        <v>0</v>
      </c>
      <c r="W89" s="156"/>
      <c r="X89" s="124"/>
      <c r="Y89" s="144">
        <f t="shared" si="172"/>
        <v>0</v>
      </c>
      <c r="Z89" s="123"/>
      <c r="AA89" s="124"/>
      <c r="AB89" s="144">
        <f t="shared" si="173"/>
        <v>0</v>
      </c>
      <c r="AC89" s="126">
        <f t="shared" si="153"/>
        <v>0</v>
      </c>
      <c r="AD89" s="127">
        <f t="shared" si="154"/>
        <v>0</v>
      </c>
      <c r="AE89" s="196">
        <f t="shared" si="155"/>
        <v>0</v>
      </c>
      <c r="AF89" s="129" t="e">
        <f t="shared" si="156"/>
        <v>#DIV/0!</v>
      </c>
      <c r="AG89" s="130"/>
      <c r="AH89" s="105"/>
    </row>
    <row r="90" spans="1:34" ht="21.75" customHeight="1" thickBot="1">
      <c r="A90" s="131" t="s">
        <v>107</v>
      </c>
      <c r="B90" s="132" t="s">
        <v>112</v>
      </c>
      <c r="C90" s="133" t="s">
        <v>189</v>
      </c>
      <c r="D90" s="134" t="s">
        <v>133</v>
      </c>
      <c r="E90" s="135"/>
      <c r="F90" s="136"/>
      <c r="G90" s="137">
        <f t="shared" si="166"/>
        <v>0</v>
      </c>
      <c r="H90" s="149"/>
      <c r="I90" s="150"/>
      <c r="J90" s="152">
        <f t="shared" si="167"/>
        <v>0</v>
      </c>
      <c r="K90" s="240"/>
      <c r="L90" s="136"/>
      <c r="M90" s="241">
        <f t="shared" si="168"/>
        <v>0</v>
      </c>
      <c r="N90" s="135"/>
      <c r="O90" s="136"/>
      <c r="P90" s="241">
        <f t="shared" si="169"/>
        <v>0</v>
      </c>
      <c r="Q90" s="240"/>
      <c r="R90" s="136"/>
      <c r="S90" s="241">
        <f t="shared" si="170"/>
        <v>0</v>
      </c>
      <c r="T90" s="135"/>
      <c r="U90" s="136"/>
      <c r="V90" s="241">
        <f t="shared" si="171"/>
        <v>0</v>
      </c>
      <c r="W90" s="240"/>
      <c r="X90" s="136"/>
      <c r="Y90" s="241">
        <f t="shared" si="172"/>
        <v>0</v>
      </c>
      <c r="Z90" s="135"/>
      <c r="AA90" s="136"/>
      <c r="AB90" s="241">
        <f t="shared" si="173"/>
        <v>0</v>
      </c>
      <c r="AC90" s="249">
        <f t="shared" si="153"/>
        <v>0</v>
      </c>
      <c r="AD90" s="250">
        <f t="shared" si="154"/>
        <v>0</v>
      </c>
      <c r="AE90" s="251">
        <f t="shared" si="155"/>
        <v>0</v>
      </c>
      <c r="AF90" s="129" t="e">
        <f t="shared" si="156"/>
        <v>#DIV/0!</v>
      </c>
      <c r="AG90" s="130"/>
      <c r="AH90" s="105"/>
    </row>
    <row r="91" spans="1:34" ht="24.75" customHeight="1">
      <c r="A91" s="106" t="s">
        <v>104</v>
      </c>
      <c r="B91" s="107" t="s">
        <v>192</v>
      </c>
      <c r="C91" s="257" t="s">
        <v>193</v>
      </c>
      <c r="D91" s="109"/>
      <c r="E91" s="110">
        <f t="shared" ref="E91:AB91" si="174">SUM(E92:E94)</f>
        <v>0</v>
      </c>
      <c r="F91" s="111">
        <f t="shared" si="174"/>
        <v>0</v>
      </c>
      <c r="G91" s="112">
        <f t="shared" si="174"/>
        <v>0</v>
      </c>
      <c r="H91" s="110">
        <f t="shared" si="174"/>
        <v>0</v>
      </c>
      <c r="I91" s="111">
        <f t="shared" si="174"/>
        <v>0</v>
      </c>
      <c r="J91" s="143">
        <f t="shared" si="174"/>
        <v>0</v>
      </c>
      <c r="K91" s="218">
        <f t="shared" si="174"/>
        <v>0</v>
      </c>
      <c r="L91" s="111">
        <f t="shared" si="174"/>
        <v>0</v>
      </c>
      <c r="M91" s="143">
        <f t="shared" si="174"/>
        <v>0</v>
      </c>
      <c r="N91" s="110">
        <f t="shared" si="174"/>
        <v>0</v>
      </c>
      <c r="O91" s="111">
        <f t="shared" si="174"/>
        <v>0</v>
      </c>
      <c r="P91" s="143">
        <f t="shared" si="174"/>
        <v>0</v>
      </c>
      <c r="Q91" s="218">
        <f t="shared" si="174"/>
        <v>0</v>
      </c>
      <c r="R91" s="111">
        <f t="shared" si="174"/>
        <v>0</v>
      </c>
      <c r="S91" s="143">
        <f t="shared" si="174"/>
        <v>0</v>
      </c>
      <c r="T91" s="110">
        <f t="shared" si="174"/>
        <v>0</v>
      </c>
      <c r="U91" s="111">
        <f t="shared" si="174"/>
        <v>0</v>
      </c>
      <c r="V91" s="143">
        <f t="shared" si="174"/>
        <v>0</v>
      </c>
      <c r="W91" s="218">
        <f t="shared" si="174"/>
        <v>0</v>
      </c>
      <c r="X91" s="111">
        <f t="shared" si="174"/>
        <v>0</v>
      </c>
      <c r="Y91" s="143">
        <f t="shared" si="174"/>
        <v>0</v>
      </c>
      <c r="Z91" s="110">
        <f t="shared" si="174"/>
        <v>0</v>
      </c>
      <c r="AA91" s="111">
        <f t="shared" si="174"/>
        <v>0</v>
      </c>
      <c r="AB91" s="143">
        <f t="shared" si="174"/>
        <v>0</v>
      </c>
      <c r="AC91" s="113">
        <f t="shared" si="153"/>
        <v>0</v>
      </c>
      <c r="AD91" s="114">
        <f t="shared" si="154"/>
        <v>0</v>
      </c>
      <c r="AE91" s="114">
        <f t="shared" si="155"/>
        <v>0</v>
      </c>
      <c r="AF91" s="153" t="e">
        <f t="shared" si="156"/>
        <v>#DIV/0!</v>
      </c>
      <c r="AG91" s="154"/>
      <c r="AH91" s="118"/>
    </row>
    <row r="92" spans="1:34" ht="24" customHeight="1">
      <c r="A92" s="119" t="s">
        <v>107</v>
      </c>
      <c r="B92" s="120" t="s">
        <v>108</v>
      </c>
      <c r="C92" s="121" t="s">
        <v>189</v>
      </c>
      <c r="D92" s="122" t="s">
        <v>133</v>
      </c>
      <c r="E92" s="123"/>
      <c r="F92" s="124"/>
      <c r="G92" s="125">
        <f t="shared" ref="G92:G94" si="175">E92*F92</f>
        <v>0</v>
      </c>
      <c r="H92" s="123"/>
      <c r="I92" s="124"/>
      <c r="J92" s="144">
        <f t="shared" ref="J92:J94" si="176">H92*I92</f>
        <v>0</v>
      </c>
      <c r="K92" s="156"/>
      <c r="L92" s="124"/>
      <c r="M92" s="144">
        <f t="shared" ref="M92:M94" si="177">K92*L92</f>
        <v>0</v>
      </c>
      <c r="N92" s="123"/>
      <c r="O92" s="124"/>
      <c r="P92" s="144">
        <f t="shared" ref="P92:P94" si="178">N92*O92</f>
        <v>0</v>
      </c>
      <c r="Q92" s="156"/>
      <c r="R92" s="124"/>
      <c r="S92" s="144">
        <f t="shared" ref="S92:S94" si="179">Q92*R92</f>
        <v>0</v>
      </c>
      <c r="T92" s="123"/>
      <c r="U92" s="124"/>
      <c r="V92" s="144">
        <f t="shared" ref="V92:V94" si="180">T92*U92</f>
        <v>0</v>
      </c>
      <c r="W92" s="156"/>
      <c r="X92" s="124"/>
      <c r="Y92" s="144">
        <f t="shared" ref="Y92:Y94" si="181">W92*X92</f>
        <v>0</v>
      </c>
      <c r="Z92" s="123"/>
      <c r="AA92" s="124"/>
      <c r="AB92" s="144">
        <f t="shared" ref="AB92:AB94" si="182">Z92*AA92</f>
        <v>0</v>
      </c>
      <c r="AC92" s="126">
        <f t="shared" si="153"/>
        <v>0</v>
      </c>
      <c r="AD92" s="127">
        <f t="shared" si="154"/>
        <v>0</v>
      </c>
      <c r="AE92" s="196">
        <f t="shared" si="155"/>
        <v>0</v>
      </c>
      <c r="AF92" s="129" t="e">
        <f t="shared" si="156"/>
        <v>#DIV/0!</v>
      </c>
      <c r="AG92" s="130"/>
      <c r="AH92" s="105"/>
    </row>
    <row r="93" spans="1:34" ht="18.75" customHeight="1">
      <c r="A93" s="119" t="s">
        <v>107</v>
      </c>
      <c r="B93" s="120" t="s">
        <v>111</v>
      </c>
      <c r="C93" s="121" t="s">
        <v>189</v>
      </c>
      <c r="D93" s="122" t="s">
        <v>133</v>
      </c>
      <c r="E93" s="123"/>
      <c r="F93" s="124"/>
      <c r="G93" s="125">
        <f t="shared" si="175"/>
        <v>0</v>
      </c>
      <c r="H93" s="123"/>
      <c r="I93" s="124"/>
      <c r="J93" s="144">
        <f t="shared" si="176"/>
        <v>0</v>
      </c>
      <c r="K93" s="156"/>
      <c r="L93" s="124"/>
      <c r="M93" s="144">
        <f t="shared" si="177"/>
        <v>0</v>
      </c>
      <c r="N93" s="123"/>
      <c r="O93" s="124"/>
      <c r="P93" s="144">
        <f t="shared" si="178"/>
        <v>0</v>
      </c>
      <c r="Q93" s="156"/>
      <c r="R93" s="124"/>
      <c r="S93" s="144">
        <f t="shared" si="179"/>
        <v>0</v>
      </c>
      <c r="T93" s="123"/>
      <c r="U93" s="124"/>
      <c r="V93" s="144">
        <f t="shared" si="180"/>
        <v>0</v>
      </c>
      <c r="W93" s="156"/>
      <c r="X93" s="124"/>
      <c r="Y93" s="144">
        <f t="shared" si="181"/>
        <v>0</v>
      </c>
      <c r="Z93" s="123"/>
      <c r="AA93" s="124"/>
      <c r="AB93" s="144">
        <f t="shared" si="182"/>
        <v>0</v>
      </c>
      <c r="AC93" s="126">
        <f t="shared" si="153"/>
        <v>0</v>
      </c>
      <c r="AD93" s="127">
        <f t="shared" si="154"/>
        <v>0</v>
      </c>
      <c r="AE93" s="196">
        <f t="shared" si="155"/>
        <v>0</v>
      </c>
      <c r="AF93" s="129" t="e">
        <f t="shared" si="156"/>
        <v>#DIV/0!</v>
      </c>
      <c r="AG93" s="130"/>
      <c r="AH93" s="105"/>
    </row>
    <row r="94" spans="1:34" ht="21.75" customHeight="1" thickBot="1">
      <c r="A94" s="145" t="s">
        <v>107</v>
      </c>
      <c r="B94" s="146" t="s">
        <v>112</v>
      </c>
      <c r="C94" s="147" t="s">
        <v>189</v>
      </c>
      <c r="D94" s="148" t="s">
        <v>133</v>
      </c>
      <c r="E94" s="149"/>
      <c r="F94" s="150"/>
      <c r="G94" s="151">
        <f t="shared" si="175"/>
        <v>0</v>
      </c>
      <c r="H94" s="149"/>
      <c r="I94" s="150"/>
      <c r="J94" s="152">
        <f t="shared" si="176"/>
        <v>0</v>
      </c>
      <c r="K94" s="159"/>
      <c r="L94" s="150"/>
      <c r="M94" s="152">
        <f t="shared" si="177"/>
        <v>0</v>
      </c>
      <c r="N94" s="149"/>
      <c r="O94" s="150"/>
      <c r="P94" s="152">
        <f t="shared" si="178"/>
        <v>0</v>
      </c>
      <c r="Q94" s="159"/>
      <c r="R94" s="150"/>
      <c r="S94" s="152">
        <f t="shared" si="179"/>
        <v>0</v>
      </c>
      <c r="T94" s="149"/>
      <c r="U94" s="150"/>
      <c r="V94" s="152">
        <f t="shared" si="180"/>
        <v>0</v>
      </c>
      <c r="W94" s="159"/>
      <c r="X94" s="150"/>
      <c r="Y94" s="152">
        <f t="shared" si="181"/>
        <v>0</v>
      </c>
      <c r="Z94" s="149"/>
      <c r="AA94" s="150"/>
      <c r="AB94" s="152">
        <f t="shared" si="182"/>
        <v>0</v>
      </c>
      <c r="AC94" s="138">
        <f t="shared" si="153"/>
        <v>0</v>
      </c>
      <c r="AD94" s="139">
        <f t="shared" si="154"/>
        <v>0</v>
      </c>
      <c r="AE94" s="198">
        <f t="shared" si="155"/>
        <v>0</v>
      </c>
      <c r="AF94" s="160" t="e">
        <f t="shared" si="156"/>
        <v>#DIV/0!</v>
      </c>
      <c r="AG94" s="186"/>
      <c r="AH94" s="105"/>
    </row>
    <row r="95" spans="1:34" ht="15" customHeight="1" thickBot="1">
      <c r="A95" s="200" t="s">
        <v>194</v>
      </c>
      <c r="B95" s="201"/>
      <c r="C95" s="202"/>
      <c r="D95" s="203"/>
      <c r="E95" s="204">
        <f t="shared" ref="E95:AB95" si="183">E91+E87+E83</f>
        <v>0</v>
      </c>
      <c r="F95" s="205">
        <f t="shared" si="183"/>
        <v>0</v>
      </c>
      <c r="G95" s="206">
        <f t="shared" si="183"/>
        <v>0</v>
      </c>
      <c r="H95" s="204">
        <f t="shared" si="183"/>
        <v>0</v>
      </c>
      <c r="I95" s="205">
        <f t="shared" si="183"/>
        <v>0</v>
      </c>
      <c r="J95" s="208">
        <f t="shared" si="183"/>
        <v>0</v>
      </c>
      <c r="K95" s="207">
        <f t="shared" si="183"/>
        <v>0</v>
      </c>
      <c r="L95" s="205">
        <f t="shared" si="183"/>
        <v>0</v>
      </c>
      <c r="M95" s="208">
        <f t="shared" si="183"/>
        <v>0</v>
      </c>
      <c r="N95" s="204">
        <f t="shared" si="183"/>
        <v>0</v>
      </c>
      <c r="O95" s="205">
        <f t="shared" si="183"/>
        <v>0</v>
      </c>
      <c r="P95" s="208">
        <f t="shared" si="183"/>
        <v>0</v>
      </c>
      <c r="Q95" s="207">
        <f t="shared" si="183"/>
        <v>0</v>
      </c>
      <c r="R95" s="205">
        <f t="shared" si="183"/>
        <v>0</v>
      </c>
      <c r="S95" s="208">
        <f t="shared" si="183"/>
        <v>0</v>
      </c>
      <c r="T95" s="204">
        <f t="shared" si="183"/>
        <v>0</v>
      </c>
      <c r="U95" s="205">
        <f t="shared" si="183"/>
        <v>0</v>
      </c>
      <c r="V95" s="208">
        <f t="shared" si="183"/>
        <v>0</v>
      </c>
      <c r="W95" s="207">
        <f t="shared" si="183"/>
        <v>0</v>
      </c>
      <c r="X95" s="205">
        <f t="shared" si="183"/>
        <v>0</v>
      </c>
      <c r="Y95" s="208">
        <f t="shared" si="183"/>
        <v>0</v>
      </c>
      <c r="Z95" s="204">
        <f t="shared" si="183"/>
        <v>0</v>
      </c>
      <c r="AA95" s="205">
        <f t="shared" si="183"/>
        <v>0</v>
      </c>
      <c r="AB95" s="208">
        <f t="shared" si="183"/>
        <v>0</v>
      </c>
      <c r="AC95" s="166">
        <f t="shared" si="153"/>
        <v>0</v>
      </c>
      <c r="AD95" s="173">
        <f t="shared" si="154"/>
        <v>0</v>
      </c>
      <c r="AE95" s="221">
        <f t="shared" si="155"/>
        <v>0</v>
      </c>
      <c r="AF95" s="258" t="e">
        <f t="shared" si="156"/>
        <v>#DIV/0!</v>
      </c>
      <c r="AG95" s="223"/>
      <c r="AH95" s="105"/>
    </row>
    <row r="96" spans="1:34" ht="15.75" customHeight="1" thickBot="1">
      <c r="A96" s="259" t="s">
        <v>102</v>
      </c>
      <c r="B96" s="260" t="s">
        <v>29</v>
      </c>
      <c r="C96" s="179" t="s">
        <v>195</v>
      </c>
      <c r="D96" s="214"/>
      <c r="E96" s="95"/>
      <c r="F96" s="96"/>
      <c r="G96" s="96"/>
      <c r="H96" s="95"/>
      <c r="I96" s="96"/>
      <c r="J96" s="100"/>
      <c r="K96" s="96"/>
      <c r="L96" s="96"/>
      <c r="M96" s="100"/>
      <c r="N96" s="95"/>
      <c r="O96" s="96"/>
      <c r="P96" s="100"/>
      <c r="Q96" s="96"/>
      <c r="R96" s="96"/>
      <c r="S96" s="100"/>
      <c r="T96" s="95"/>
      <c r="U96" s="96"/>
      <c r="V96" s="100"/>
      <c r="W96" s="96"/>
      <c r="X96" s="96"/>
      <c r="Y96" s="100"/>
      <c r="Z96" s="95"/>
      <c r="AA96" s="96"/>
      <c r="AB96" s="96"/>
      <c r="AC96" s="101"/>
      <c r="AD96" s="102"/>
      <c r="AE96" s="102"/>
      <c r="AF96" s="103"/>
      <c r="AG96" s="104"/>
      <c r="AH96" s="105"/>
    </row>
    <row r="97" spans="1:34" ht="15.75" customHeight="1">
      <c r="A97" s="106" t="s">
        <v>104</v>
      </c>
      <c r="B97" s="107" t="s">
        <v>196</v>
      </c>
      <c r="C97" s="256" t="s">
        <v>197</v>
      </c>
      <c r="D97" s="194"/>
      <c r="E97" s="215">
        <f t="shared" ref="E97:AB97" si="184">SUM(E98:E107)</f>
        <v>1</v>
      </c>
      <c r="F97" s="216">
        <f t="shared" si="184"/>
        <v>5000</v>
      </c>
      <c r="G97" s="217">
        <f t="shared" si="184"/>
        <v>5000</v>
      </c>
      <c r="H97" s="215">
        <f t="shared" si="184"/>
        <v>1</v>
      </c>
      <c r="I97" s="216">
        <f t="shared" si="184"/>
        <v>5000</v>
      </c>
      <c r="J97" s="227">
        <f t="shared" si="184"/>
        <v>5000</v>
      </c>
      <c r="K97" s="226">
        <f t="shared" si="184"/>
        <v>0</v>
      </c>
      <c r="L97" s="216">
        <f t="shared" si="184"/>
        <v>0</v>
      </c>
      <c r="M97" s="227">
        <f t="shared" si="184"/>
        <v>0</v>
      </c>
      <c r="N97" s="215">
        <f t="shared" si="184"/>
        <v>0</v>
      </c>
      <c r="O97" s="216">
        <f t="shared" si="184"/>
        <v>0</v>
      </c>
      <c r="P97" s="227">
        <f t="shared" si="184"/>
        <v>0</v>
      </c>
      <c r="Q97" s="226">
        <f t="shared" si="184"/>
        <v>0</v>
      </c>
      <c r="R97" s="216">
        <f t="shared" si="184"/>
        <v>0</v>
      </c>
      <c r="S97" s="227">
        <f t="shared" si="184"/>
        <v>0</v>
      </c>
      <c r="T97" s="215">
        <f t="shared" si="184"/>
        <v>0</v>
      </c>
      <c r="U97" s="216">
        <f t="shared" si="184"/>
        <v>0</v>
      </c>
      <c r="V97" s="227">
        <f t="shared" si="184"/>
        <v>0</v>
      </c>
      <c r="W97" s="226">
        <f t="shared" si="184"/>
        <v>0</v>
      </c>
      <c r="X97" s="216">
        <f t="shared" si="184"/>
        <v>0</v>
      </c>
      <c r="Y97" s="227">
        <f t="shared" si="184"/>
        <v>0</v>
      </c>
      <c r="Z97" s="215">
        <f t="shared" si="184"/>
        <v>0</v>
      </c>
      <c r="AA97" s="216">
        <f t="shared" si="184"/>
        <v>0</v>
      </c>
      <c r="AB97" s="227">
        <f t="shared" si="184"/>
        <v>0</v>
      </c>
      <c r="AC97" s="113">
        <f t="shared" ref="AC97:AC108" si="185">G97+M97+S97+Y97</f>
        <v>5000</v>
      </c>
      <c r="AD97" s="114">
        <f t="shared" ref="AD97:AD108" si="186">J97+P97+V97+AB97</f>
        <v>5000</v>
      </c>
      <c r="AE97" s="114">
        <f t="shared" ref="AE97:AE108" si="187">AC97-AD97</f>
        <v>0</v>
      </c>
      <c r="AF97" s="116">
        <f t="shared" ref="AF97:AF108" si="188">AE97/AC97</f>
        <v>0</v>
      </c>
      <c r="AG97" s="117"/>
      <c r="AH97" s="118"/>
    </row>
    <row r="98" spans="1:34" ht="15.75" customHeight="1">
      <c r="A98" s="119" t="s">
        <v>107</v>
      </c>
      <c r="B98" s="120" t="s">
        <v>108</v>
      </c>
      <c r="C98" s="121" t="s">
        <v>198</v>
      </c>
      <c r="D98" s="122" t="s">
        <v>133</v>
      </c>
      <c r="E98" s="123"/>
      <c r="F98" s="124"/>
      <c r="G98" s="125">
        <f t="shared" ref="G98:G107" si="189">E98*F98</f>
        <v>0</v>
      </c>
      <c r="H98" s="123"/>
      <c r="I98" s="124"/>
      <c r="J98" s="144">
        <f t="shared" ref="J98:J107" si="190">H98*I98</f>
        <v>0</v>
      </c>
      <c r="K98" s="156"/>
      <c r="L98" s="124"/>
      <c r="M98" s="144">
        <f t="shared" ref="M98:M107" si="191">K98*L98</f>
        <v>0</v>
      </c>
      <c r="N98" s="123"/>
      <c r="O98" s="124"/>
      <c r="P98" s="144">
        <f t="shared" ref="P98:P107" si="192">N98*O98</f>
        <v>0</v>
      </c>
      <c r="Q98" s="156"/>
      <c r="R98" s="124"/>
      <c r="S98" s="144">
        <f t="shared" ref="S98:S107" si="193">Q98*R98</f>
        <v>0</v>
      </c>
      <c r="T98" s="123"/>
      <c r="U98" s="124"/>
      <c r="V98" s="144">
        <f t="shared" ref="V98:V107" si="194">T98*U98</f>
        <v>0</v>
      </c>
      <c r="W98" s="156"/>
      <c r="X98" s="124"/>
      <c r="Y98" s="144">
        <f t="shared" ref="Y98:Y107" si="195">W98*X98</f>
        <v>0</v>
      </c>
      <c r="Z98" s="123"/>
      <c r="AA98" s="124"/>
      <c r="AB98" s="144">
        <f t="shared" ref="AB98:AB107" si="196">Z98*AA98</f>
        <v>0</v>
      </c>
      <c r="AC98" s="126">
        <f t="shared" si="185"/>
        <v>0</v>
      </c>
      <c r="AD98" s="127">
        <f t="shared" si="186"/>
        <v>0</v>
      </c>
      <c r="AE98" s="196">
        <f t="shared" si="187"/>
        <v>0</v>
      </c>
      <c r="AF98" s="129" t="e">
        <f t="shared" si="188"/>
        <v>#DIV/0!</v>
      </c>
      <c r="AG98" s="130"/>
      <c r="AH98" s="105"/>
    </row>
    <row r="99" spans="1:34" ht="15.75" customHeight="1">
      <c r="A99" s="119" t="s">
        <v>107</v>
      </c>
      <c r="B99" s="120" t="s">
        <v>111</v>
      </c>
      <c r="C99" s="121" t="s">
        <v>199</v>
      </c>
      <c r="D99" s="122" t="s">
        <v>133</v>
      </c>
      <c r="E99" s="123"/>
      <c r="F99" s="124"/>
      <c r="G99" s="125">
        <f t="shared" si="189"/>
        <v>0</v>
      </c>
      <c r="H99" s="123"/>
      <c r="I99" s="124"/>
      <c r="J99" s="144">
        <f t="shared" si="190"/>
        <v>0</v>
      </c>
      <c r="K99" s="156"/>
      <c r="L99" s="124"/>
      <c r="M99" s="144">
        <f t="shared" si="191"/>
        <v>0</v>
      </c>
      <c r="N99" s="123"/>
      <c r="O99" s="124"/>
      <c r="P99" s="144">
        <f t="shared" si="192"/>
        <v>0</v>
      </c>
      <c r="Q99" s="156"/>
      <c r="R99" s="124"/>
      <c r="S99" s="144">
        <f t="shared" si="193"/>
        <v>0</v>
      </c>
      <c r="T99" s="123"/>
      <c r="U99" s="124"/>
      <c r="V99" s="144">
        <f t="shared" si="194"/>
        <v>0</v>
      </c>
      <c r="W99" s="156"/>
      <c r="X99" s="124"/>
      <c r="Y99" s="144">
        <f t="shared" si="195"/>
        <v>0</v>
      </c>
      <c r="Z99" s="123"/>
      <c r="AA99" s="124"/>
      <c r="AB99" s="144">
        <f t="shared" si="196"/>
        <v>0</v>
      </c>
      <c r="AC99" s="126">
        <f t="shared" si="185"/>
        <v>0</v>
      </c>
      <c r="AD99" s="127">
        <f t="shared" si="186"/>
        <v>0</v>
      </c>
      <c r="AE99" s="196">
        <f t="shared" si="187"/>
        <v>0</v>
      </c>
      <c r="AF99" s="129" t="e">
        <f t="shared" si="188"/>
        <v>#DIV/0!</v>
      </c>
      <c r="AG99" s="130"/>
      <c r="AH99" s="105"/>
    </row>
    <row r="100" spans="1:34" ht="15.75" customHeight="1">
      <c r="A100" s="119" t="s">
        <v>107</v>
      </c>
      <c r="B100" s="120" t="s">
        <v>112</v>
      </c>
      <c r="C100" s="121" t="s">
        <v>200</v>
      </c>
      <c r="D100" s="122" t="s">
        <v>133</v>
      </c>
      <c r="E100" s="123"/>
      <c r="F100" s="124"/>
      <c r="G100" s="125">
        <f t="shared" si="189"/>
        <v>0</v>
      </c>
      <c r="H100" s="123"/>
      <c r="I100" s="124"/>
      <c r="J100" s="144">
        <f t="shared" si="190"/>
        <v>0</v>
      </c>
      <c r="K100" s="156"/>
      <c r="L100" s="124"/>
      <c r="M100" s="144">
        <f t="shared" si="191"/>
        <v>0</v>
      </c>
      <c r="N100" s="123"/>
      <c r="O100" s="124"/>
      <c r="P100" s="144">
        <f t="shared" si="192"/>
        <v>0</v>
      </c>
      <c r="Q100" s="156"/>
      <c r="R100" s="124"/>
      <c r="S100" s="144">
        <f t="shared" si="193"/>
        <v>0</v>
      </c>
      <c r="T100" s="123"/>
      <c r="U100" s="124"/>
      <c r="V100" s="144">
        <f t="shared" si="194"/>
        <v>0</v>
      </c>
      <c r="W100" s="156"/>
      <c r="X100" s="124"/>
      <c r="Y100" s="144">
        <f t="shared" si="195"/>
        <v>0</v>
      </c>
      <c r="Z100" s="123"/>
      <c r="AA100" s="124"/>
      <c r="AB100" s="144">
        <f t="shared" si="196"/>
        <v>0</v>
      </c>
      <c r="AC100" s="126">
        <f t="shared" si="185"/>
        <v>0</v>
      </c>
      <c r="AD100" s="127">
        <f t="shared" si="186"/>
        <v>0</v>
      </c>
      <c r="AE100" s="196">
        <f t="shared" si="187"/>
        <v>0</v>
      </c>
      <c r="AF100" s="129" t="e">
        <f t="shared" si="188"/>
        <v>#DIV/0!</v>
      </c>
      <c r="AG100" s="130"/>
      <c r="AH100" s="105"/>
    </row>
    <row r="101" spans="1:34" ht="15.75" customHeight="1">
      <c r="A101" s="119" t="s">
        <v>107</v>
      </c>
      <c r="B101" s="120" t="s">
        <v>201</v>
      </c>
      <c r="C101" s="121" t="s">
        <v>202</v>
      </c>
      <c r="D101" s="122" t="s">
        <v>133</v>
      </c>
      <c r="E101" s="123"/>
      <c r="F101" s="124"/>
      <c r="G101" s="125">
        <f t="shared" si="189"/>
        <v>0</v>
      </c>
      <c r="H101" s="123"/>
      <c r="I101" s="124"/>
      <c r="J101" s="144">
        <f t="shared" si="190"/>
        <v>0</v>
      </c>
      <c r="K101" s="156"/>
      <c r="L101" s="124"/>
      <c r="M101" s="144">
        <f t="shared" si="191"/>
        <v>0</v>
      </c>
      <c r="N101" s="123"/>
      <c r="O101" s="124"/>
      <c r="P101" s="144">
        <f t="shared" si="192"/>
        <v>0</v>
      </c>
      <c r="Q101" s="156"/>
      <c r="R101" s="124"/>
      <c r="S101" s="144">
        <f t="shared" si="193"/>
        <v>0</v>
      </c>
      <c r="T101" s="123"/>
      <c r="U101" s="124"/>
      <c r="V101" s="144">
        <f t="shared" si="194"/>
        <v>0</v>
      </c>
      <c r="W101" s="156"/>
      <c r="X101" s="124"/>
      <c r="Y101" s="144">
        <f t="shared" si="195"/>
        <v>0</v>
      </c>
      <c r="Z101" s="123"/>
      <c r="AA101" s="124"/>
      <c r="AB101" s="144">
        <f t="shared" si="196"/>
        <v>0</v>
      </c>
      <c r="AC101" s="126">
        <f t="shared" si="185"/>
        <v>0</v>
      </c>
      <c r="AD101" s="127">
        <f t="shared" si="186"/>
        <v>0</v>
      </c>
      <c r="AE101" s="196">
        <f t="shared" si="187"/>
        <v>0</v>
      </c>
      <c r="AF101" s="129" t="e">
        <f t="shared" si="188"/>
        <v>#DIV/0!</v>
      </c>
      <c r="AG101" s="130"/>
      <c r="AH101" s="105"/>
    </row>
    <row r="102" spans="1:34" ht="15.75" customHeight="1">
      <c r="A102" s="119" t="s">
        <v>107</v>
      </c>
      <c r="B102" s="261" t="s">
        <v>203</v>
      </c>
      <c r="C102" s="121" t="s">
        <v>204</v>
      </c>
      <c r="D102" s="122" t="s">
        <v>133</v>
      </c>
      <c r="E102" s="123"/>
      <c r="F102" s="124"/>
      <c r="G102" s="125">
        <f t="shared" si="189"/>
        <v>0</v>
      </c>
      <c r="H102" s="123"/>
      <c r="I102" s="124"/>
      <c r="J102" s="144">
        <f t="shared" si="190"/>
        <v>0</v>
      </c>
      <c r="K102" s="156"/>
      <c r="L102" s="124"/>
      <c r="M102" s="144">
        <f t="shared" si="191"/>
        <v>0</v>
      </c>
      <c r="N102" s="123"/>
      <c r="O102" s="124"/>
      <c r="P102" s="144">
        <f t="shared" si="192"/>
        <v>0</v>
      </c>
      <c r="Q102" s="156"/>
      <c r="R102" s="124"/>
      <c r="S102" s="144">
        <f t="shared" si="193"/>
        <v>0</v>
      </c>
      <c r="T102" s="123"/>
      <c r="U102" s="124"/>
      <c r="V102" s="144">
        <f t="shared" si="194"/>
        <v>0</v>
      </c>
      <c r="W102" s="156"/>
      <c r="X102" s="124"/>
      <c r="Y102" s="144">
        <f t="shared" si="195"/>
        <v>0</v>
      </c>
      <c r="Z102" s="123"/>
      <c r="AA102" s="124"/>
      <c r="AB102" s="144">
        <f t="shared" si="196"/>
        <v>0</v>
      </c>
      <c r="AC102" s="126">
        <f t="shared" si="185"/>
        <v>0</v>
      </c>
      <c r="AD102" s="127">
        <f t="shared" si="186"/>
        <v>0</v>
      </c>
      <c r="AE102" s="196">
        <f t="shared" si="187"/>
        <v>0</v>
      </c>
      <c r="AF102" s="129" t="e">
        <f t="shared" si="188"/>
        <v>#DIV/0!</v>
      </c>
      <c r="AG102" s="130"/>
      <c r="AH102" s="105"/>
    </row>
    <row r="103" spans="1:34" ht="15.75" customHeight="1">
      <c r="A103" s="119" t="s">
        <v>107</v>
      </c>
      <c r="B103" s="120" t="s">
        <v>205</v>
      </c>
      <c r="C103" s="121" t="s">
        <v>206</v>
      </c>
      <c r="D103" s="122" t="s">
        <v>133</v>
      </c>
      <c r="E103" s="123"/>
      <c r="F103" s="124"/>
      <c r="G103" s="125">
        <f t="shared" si="189"/>
        <v>0</v>
      </c>
      <c r="H103" s="123"/>
      <c r="I103" s="124"/>
      <c r="J103" s="144">
        <f t="shared" si="190"/>
        <v>0</v>
      </c>
      <c r="K103" s="156"/>
      <c r="L103" s="124"/>
      <c r="M103" s="144">
        <f t="shared" si="191"/>
        <v>0</v>
      </c>
      <c r="N103" s="123"/>
      <c r="O103" s="124"/>
      <c r="P103" s="144">
        <f t="shared" si="192"/>
        <v>0</v>
      </c>
      <c r="Q103" s="156"/>
      <c r="R103" s="124"/>
      <c r="S103" s="144">
        <f t="shared" si="193"/>
        <v>0</v>
      </c>
      <c r="T103" s="123"/>
      <c r="U103" s="124"/>
      <c r="V103" s="144">
        <f t="shared" si="194"/>
        <v>0</v>
      </c>
      <c r="W103" s="156"/>
      <c r="X103" s="124"/>
      <c r="Y103" s="144">
        <f t="shared" si="195"/>
        <v>0</v>
      </c>
      <c r="Z103" s="123"/>
      <c r="AA103" s="124"/>
      <c r="AB103" s="144">
        <f t="shared" si="196"/>
        <v>0</v>
      </c>
      <c r="AC103" s="126">
        <f t="shared" si="185"/>
        <v>0</v>
      </c>
      <c r="AD103" s="127">
        <f t="shared" si="186"/>
        <v>0</v>
      </c>
      <c r="AE103" s="196">
        <f t="shared" si="187"/>
        <v>0</v>
      </c>
      <c r="AF103" s="129" t="e">
        <f t="shared" si="188"/>
        <v>#DIV/0!</v>
      </c>
      <c r="AG103" s="130"/>
      <c r="AH103" s="105"/>
    </row>
    <row r="104" spans="1:34" ht="15.75" customHeight="1">
      <c r="A104" s="119" t="s">
        <v>107</v>
      </c>
      <c r="B104" s="120" t="s">
        <v>207</v>
      </c>
      <c r="C104" s="121" t="s">
        <v>208</v>
      </c>
      <c r="D104" s="122" t="s">
        <v>133</v>
      </c>
      <c r="E104" s="123"/>
      <c r="F104" s="124"/>
      <c r="G104" s="125">
        <f t="shared" si="189"/>
        <v>0</v>
      </c>
      <c r="H104" s="123"/>
      <c r="I104" s="124"/>
      <c r="J104" s="144">
        <f t="shared" si="190"/>
        <v>0</v>
      </c>
      <c r="K104" s="156"/>
      <c r="L104" s="124"/>
      <c r="M104" s="144">
        <f t="shared" si="191"/>
        <v>0</v>
      </c>
      <c r="N104" s="123"/>
      <c r="O104" s="124"/>
      <c r="P104" s="144">
        <f t="shared" si="192"/>
        <v>0</v>
      </c>
      <c r="Q104" s="156"/>
      <c r="R104" s="124"/>
      <c r="S104" s="144">
        <f t="shared" si="193"/>
        <v>0</v>
      </c>
      <c r="T104" s="123"/>
      <c r="U104" s="124"/>
      <c r="V104" s="144">
        <f t="shared" si="194"/>
        <v>0</v>
      </c>
      <c r="W104" s="156"/>
      <c r="X104" s="124"/>
      <c r="Y104" s="144">
        <f t="shared" si="195"/>
        <v>0</v>
      </c>
      <c r="Z104" s="123"/>
      <c r="AA104" s="124"/>
      <c r="AB104" s="144">
        <f t="shared" si="196"/>
        <v>0</v>
      </c>
      <c r="AC104" s="126">
        <f t="shared" si="185"/>
        <v>0</v>
      </c>
      <c r="AD104" s="127">
        <f t="shared" si="186"/>
        <v>0</v>
      </c>
      <c r="AE104" s="196">
        <f t="shared" si="187"/>
        <v>0</v>
      </c>
      <c r="AF104" s="129" t="e">
        <f t="shared" si="188"/>
        <v>#DIV/0!</v>
      </c>
      <c r="AG104" s="130"/>
      <c r="AH104" s="105"/>
    </row>
    <row r="105" spans="1:34" ht="15.75" customHeight="1">
      <c r="A105" s="119" t="s">
        <v>107</v>
      </c>
      <c r="B105" s="120" t="s">
        <v>209</v>
      </c>
      <c r="C105" s="121" t="s">
        <v>210</v>
      </c>
      <c r="D105" s="122" t="s">
        <v>133</v>
      </c>
      <c r="E105" s="123"/>
      <c r="F105" s="124"/>
      <c r="G105" s="125">
        <f t="shared" si="189"/>
        <v>0</v>
      </c>
      <c r="H105" s="123"/>
      <c r="I105" s="124"/>
      <c r="J105" s="144">
        <f t="shared" si="190"/>
        <v>0</v>
      </c>
      <c r="K105" s="156"/>
      <c r="L105" s="124"/>
      <c r="M105" s="144">
        <f t="shared" si="191"/>
        <v>0</v>
      </c>
      <c r="N105" s="123"/>
      <c r="O105" s="124"/>
      <c r="P105" s="144">
        <f t="shared" si="192"/>
        <v>0</v>
      </c>
      <c r="Q105" s="156"/>
      <c r="R105" s="124"/>
      <c r="S105" s="144">
        <f t="shared" si="193"/>
        <v>0</v>
      </c>
      <c r="T105" s="123"/>
      <c r="U105" s="124"/>
      <c r="V105" s="144">
        <f t="shared" si="194"/>
        <v>0</v>
      </c>
      <c r="W105" s="156"/>
      <c r="X105" s="124"/>
      <c r="Y105" s="144">
        <f t="shared" si="195"/>
        <v>0</v>
      </c>
      <c r="Z105" s="123"/>
      <c r="AA105" s="124"/>
      <c r="AB105" s="144">
        <f t="shared" si="196"/>
        <v>0</v>
      </c>
      <c r="AC105" s="126">
        <f t="shared" si="185"/>
        <v>0</v>
      </c>
      <c r="AD105" s="127">
        <f t="shared" si="186"/>
        <v>0</v>
      </c>
      <c r="AE105" s="196">
        <f t="shared" si="187"/>
        <v>0</v>
      </c>
      <c r="AF105" s="129" t="e">
        <f t="shared" si="188"/>
        <v>#DIV/0!</v>
      </c>
      <c r="AG105" s="130"/>
      <c r="AH105" s="105"/>
    </row>
    <row r="106" spans="1:34" ht="29" customHeight="1">
      <c r="A106" s="131" t="s">
        <v>107</v>
      </c>
      <c r="B106" s="132" t="s">
        <v>211</v>
      </c>
      <c r="C106" s="133" t="s">
        <v>212</v>
      </c>
      <c r="D106" s="122" t="s">
        <v>133</v>
      </c>
      <c r="E106" s="135">
        <v>1</v>
      </c>
      <c r="F106" s="136">
        <v>5000</v>
      </c>
      <c r="G106" s="125">
        <f t="shared" si="189"/>
        <v>5000</v>
      </c>
      <c r="H106" s="135">
        <f t="shared" ref="H106:I106" si="197">E106</f>
        <v>1</v>
      </c>
      <c r="I106" s="136">
        <f t="shared" si="197"/>
        <v>5000</v>
      </c>
      <c r="J106" s="144">
        <f t="shared" si="190"/>
        <v>5000</v>
      </c>
      <c r="K106" s="156"/>
      <c r="L106" s="124"/>
      <c r="M106" s="144">
        <f t="shared" si="191"/>
        <v>0</v>
      </c>
      <c r="N106" s="123"/>
      <c r="O106" s="124"/>
      <c r="P106" s="144">
        <f t="shared" si="192"/>
        <v>0</v>
      </c>
      <c r="Q106" s="156"/>
      <c r="R106" s="124"/>
      <c r="S106" s="144">
        <f t="shared" si="193"/>
        <v>0</v>
      </c>
      <c r="T106" s="123"/>
      <c r="U106" s="124"/>
      <c r="V106" s="144">
        <f t="shared" si="194"/>
        <v>0</v>
      </c>
      <c r="W106" s="156"/>
      <c r="X106" s="124"/>
      <c r="Y106" s="144">
        <f t="shared" si="195"/>
        <v>0</v>
      </c>
      <c r="Z106" s="123"/>
      <c r="AA106" s="124"/>
      <c r="AB106" s="144">
        <f t="shared" si="196"/>
        <v>0</v>
      </c>
      <c r="AC106" s="126">
        <f t="shared" si="185"/>
        <v>5000</v>
      </c>
      <c r="AD106" s="127">
        <f t="shared" si="186"/>
        <v>5000</v>
      </c>
      <c r="AE106" s="196">
        <f t="shared" si="187"/>
        <v>0</v>
      </c>
      <c r="AF106" s="129">
        <f t="shared" si="188"/>
        <v>0</v>
      </c>
      <c r="AG106" s="157" t="s">
        <v>213</v>
      </c>
      <c r="AH106" s="105"/>
    </row>
    <row r="107" spans="1:34" ht="15.75" customHeight="1" thickBot="1">
      <c r="A107" s="145" t="s">
        <v>107</v>
      </c>
      <c r="B107" s="146" t="s">
        <v>214</v>
      </c>
      <c r="C107" s="147" t="s">
        <v>215</v>
      </c>
      <c r="D107" s="148" t="s">
        <v>133</v>
      </c>
      <c r="E107" s="149"/>
      <c r="F107" s="150"/>
      <c r="G107" s="151">
        <f t="shared" si="189"/>
        <v>0</v>
      </c>
      <c r="H107" s="149"/>
      <c r="I107" s="150"/>
      <c r="J107" s="152">
        <f t="shared" si="190"/>
        <v>0</v>
      </c>
      <c r="K107" s="159"/>
      <c r="L107" s="150"/>
      <c r="M107" s="152">
        <f t="shared" si="191"/>
        <v>0</v>
      </c>
      <c r="N107" s="149"/>
      <c r="O107" s="150"/>
      <c r="P107" s="152">
        <f t="shared" si="192"/>
        <v>0</v>
      </c>
      <c r="Q107" s="159"/>
      <c r="R107" s="150"/>
      <c r="S107" s="152">
        <f t="shared" si="193"/>
        <v>0</v>
      </c>
      <c r="T107" s="149"/>
      <c r="U107" s="150"/>
      <c r="V107" s="152">
        <f t="shared" si="194"/>
        <v>0</v>
      </c>
      <c r="W107" s="159"/>
      <c r="X107" s="150"/>
      <c r="Y107" s="152">
        <f t="shared" si="195"/>
        <v>0</v>
      </c>
      <c r="Z107" s="149"/>
      <c r="AA107" s="150"/>
      <c r="AB107" s="152">
        <f t="shared" si="196"/>
        <v>0</v>
      </c>
      <c r="AC107" s="138">
        <f t="shared" si="185"/>
        <v>0</v>
      </c>
      <c r="AD107" s="139">
        <f t="shared" si="186"/>
        <v>0</v>
      </c>
      <c r="AE107" s="198">
        <f t="shared" si="187"/>
        <v>0</v>
      </c>
      <c r="AF107" s="129" t="e">
        <f t="shared" si="188"/>
        <v>#DIV/0!</v>
      </c>
      <c r="AG107" s="130"/>
      <c r="AH107" s="105"/>
    </row>
    <row r="108" spans="1:34" ht="15" customHeight="1" thickBot="1">
      <c r="A108" s="200" t="s">
        <v>216</v>
      </c>
      <c r="B108" s="201"/>
      <c r="C108" s="202"/>
      <c r="D108" s="203"/>
      <c r="E108" s="204">
        <f t="shared" ref="E108:AB108" si="198">E97</f>
        <v>1</v>
      </c>
      <c r="F108" s="205">
        <f t="shared" si="198"/>
        <v>5000</v>
      </c>
      <c r="G108" s="206">
        <f t="shared" si="198"/>
        <v>5000</v>
      </c>
      <c r="H108" s="166">
        <f t="shared" si="198"/>
        <v>1</v>
      </c>
      <c r="I108" s="174">
        <f t="shared" si="198"/>
        <v>5000</v>
      </c>
      <c r="J108" s="221">
        <f t="shared" si="198"/>
        <v>5000</v>
      </c>
      <c r="K108" s="207">
        <f t="shared" si="198"/>
        <v>0</v>
      </c>
      <c r="L108" s="205">
        <f t="shared" si="198"/>
        <v>0</v>
      </c>
      <c r="M108" s="208">
        <f t="shared" si="198"/>
        <v>0</v>
      </c>
      <c r="N108" s="204">
        <f t="shared" si="198"/>
        <v>0</v>
      </c>
      <c r="O108" s="205">
        <f t="shared" si="198"/>
        <v>0</v>
      </c>
      <c r="P108" s="208">
        <f t="shared" si="198"/>
        <v>0</v>
      </c>
      <c r="Q108" s="207">
        <f t="shared" si="198"/>
        <v>0</v>
      </c>
      <c r="R108" s="205">
        <f t="shared" si="198"/>
        <v>0</v>
      </c>
      <c r="S108" s="208">
        <f t="shared" si="198"/>
        <v>0</v>
      </c>
      <c r="T108" s="204">
        <f t="shared" si="198"/>
        <v>0</v>
      </c>
      <c r="U108" s="205">
        <f t="shared" si="198"/>
        <v>0</v>
      </c>
      <c r="V108" s="208">
        <f t="shared" si="198"/>
        <v>0</v>
      </c>
      <c r="W108" s="207">
        <f t="shared" si="198"/>
        <v>0</v>
      </c>
      <c r="X108" s="205">
        <f t="shared" si="198"/>
        <v>0</v>
      </c>
      <c r="Y108" s="208">
        <f t="shared" si="198"/>
        <v>0</v>
      </c>
      <c r="Z108" s="204">
        <f t="shared" si="198"/>
        <v>0</v>
      </c>
      <c r="AA108" s="205">
        <f t="shared" si="198"/>
        <v>0</v>
      </c>
      <c r="AB108" s="208">
        <f t="shared" si="198"/>
        <v>0</v>
      </c>
      <c r="AC108" s="204">
        <f t="shared" si="185"/>
        <v>5000</v>
      </c>
      <c r="AD108" s="209">
        <f t="shared" si="186"/>
        <v>5000</v>
      </c>
      <c r="AE108" s="208">
        <f t="shared" si="187"/>
        <v>0</v>
      </c>
      <c r="AF108" s="262">
        <f t="shared" si="188"/>
        <v>0</v>
      </c>
      <c r="AG108" s="211"/>
      <c r="AH108" s="105"/>
    </row>
    <row r="109" spans="1:34" ht="30" customHeight="1" thickBot="1">
      <c r="A109" s="259" t="s">
        <v>102</v>
      </c>
      <c r="B109" s="260" t="s">
        <v>30</v>
      </c>
      <c r="C109" s="263" t="s">
        <v>217</v>
      </c>
      <c r="D109" s="264"/>
      <c r="E109" s="265"/>
      <c r="F109" s="266"/>
      <c r="G109" s="266"/>
      <c r="H109" s="267"/>
      <c r="I109" s="268"/>
      <c r="J109" s="268"/>
      <c r="K109" s="268"/>
      <c r="L109" s="268"/>
      <c r="M109" s="269"/>
      <c r="N109" s="267"/>
      <c r="O109" s="268"/>
      <c r="P109" s="269"/>
      <c r="Q109" s="268"/>
      <c r="R109" s="268"/>
      <c r="S109" s="269"/>
      <c r="T109" s="267"/>
      <c r="U109" s="268"/>
      <c r="V109" s="269"/>
      <c r="W109" s="268"/>
      <c r="X109" s="268"/>
      <c r="Y109" s="269"/>
      <c r="Z109" s="267"/>
      <c r="AA109" s="268"/>
      <c r="AB109" s="268"/>
      <c r="AC109" s="253"/>
      <c r="AD109" s="254"/>
      <c r="AE109" s="254"/>
      <c r="AF109" s="270"/>
      <c r="AG109" s="271"/>
      <c r="AH109" s="105"/>
    </row>
    <row r="110" spans="1:34" ht="30" customHeight="1">
      <c r="A110" s="272" t="s">
        <v>107</v>
      </c>
      <c r="B110" s="273" t="s">
        <v>108</v>
      </c>
      <c r="C110" s="274" t="s">
        <v>218</v>
      </c>
      <c r="D110" s="275"/>
      <c r="E110" s="276">
        <v>1</v>
      </c>
      <c r="F110" s="277">
        <v>10000</v>
      </c>
      <c r="G110" s="278">
        <v>10000</v>
      </c>
      <c r="H110" s="279">
        <v>1</v>
      </c>
      <c r="I110" s="280">
        <f>10000</f>
        <v>10000</v>
      </c>
      <c r="J110" s="278">
        <f t="shared" ref="J110:J113" si="199">H110*I110</f>
        <v>10000</v>
      </c>
      <c r="K110" s="281"/>
      <c r="L110" s="280"/>
      <c r="M110" s="278">
        <f t="shared" ref="M110:M113" si="200">K110*L110</f>
        <v>0</v>
      </c>
      <c r="N110" s="282"/>
      <c r="O110" s="280"/>
      <c r="P110" s="278">
        <f t="shared" ref="P110:P113" si="201">N110*O110</f>
        <v>0</v>
      </c>
      <c r="Q110" s="281"/>
      <c r="R110" s="280"/>
      <c r="S110" s="278">
        <f t="shared" ref="S110:S113" si="202">Q110*R110</f>
        <v>0</v>
      </c>
      <c r="T110" s="282"/>
      <c r="U110" s="280"/>
      <c r="V110" s="278">
        <f t="shared" ref="V110:V113" si="203">T110*U110</f>
        <v>0</v>
      </c>
      <c r="W110" s="281"/>
      <c r="X110" s="280"/>
      <c r="Y110" s="278">
        <f t="shared" ref="Y110:Y113" si="204">W110*X110</f>
        <v>0</v>
      </c>
      <c r="Z110" s="282"/>
      <c r="AA110" s="280"/>
      <c r="AB110" s="278">
        <f t="shared" ref="AB110:AB113" si="205">Z110*AA110</f>
        <v>0</v>
      </c>
      <c r="AC110" s="283">
        <f t="shared" ref="AC110:AC114" si="206">G110+M110+S110+Y110</f>
        <v>10000</v>
      </c>
      <c r="AD110" s="284">
        <f t="shared" ref="AD110:AD114" si="207">J110+P110+V110+AB110</f>
        <v>10000</v>
      </c>
      <c r="AE110" s="285">
        <f t="shared" ref="AE110:AE114" si="208">AC110-AD110</f>
        <v>0</v>
      </c>
      <c r="AF110" s="286">
        <f t="shared" ref="AF110:AF114" si="209">AE110/AC110</f>
        <v>0</v>
      </c>
      <c r="AG110" s="287" t="s">
        <v>219</v>
      </c>
      <c r="AH110" s="105"/>
    </row>
    <row r="111" spans="1:34" ht="75" customHeight="1">
      <c r="A111" s="119" t="s">
        <v>107</v>
      </c>
      <c r="B111" s="288" t="s">
        <v>111</v>
      </c>
      <c r="C111" s="289" t="s">
        <v>220</v>
      </c>
      <c r="D111" s="290" t="s">
        <v>221</v>
      </c>
      <c r="E111" s="123">
        <v>1</v>
      </c>
      <c r="F111" s="124">
        <v>49700</v>
      </c>
      <c r="G111" s="144">
        <f t="shared" ref="G111:G113" si="210">E111*F111</f>
        <v>49700</v>
      </c>
      <c r="H111" s="156">
        <f t="shared" ref="H111:I111" si="211">E111</f>
        <v>1</v>
      </c>
      <c r="I111" s="124">
        <f t="shared" si="211"/>
        <v>49700</v>
      </c>
      <c r="J111" s="144">
        <f t="shared" si="199"/>
        <v>49700</v>
      </c>
      <c r="K111" s="156"/>
      <c r="L111" s="124"/>
      <c r="M111" s="144">
        <f t="shared" si="200"/>
        <v>0</v>
      </c>
      <c r="N111" s="123"/>
      <c r="O111" s="124"/>
      <c r="P111" s="144">
        <f t="shared" si="201"/>
        <v>0</v>
      </c>
      <c r="Q111" s="156"/>
      <c r="R111" s="124"/>
      <c r="S111" s="144">
        <f t="shared" si="202"/>
        <v>0</v>
      </c>
      <c r="T111" s="123"/>
      <c r="U111" s="124"/>
      <c r="V111" s="144">
        <f t="shared" si="203"/>
        <v>0</v>
      </c>
      <c r="W111" s="156"/>
      <c r="X111" s="124"/>
      <c r="Y111" s="144">
        <f t="shared" si="204"/>
        <v>0</v>
      </c>
      <c r="Z111" s="123"/>
      <c r="AA111" s="124"/>
      <c r="AB111" s="144">
        <f t="shared" si="205"/>
        <v>0</v>
      </c>
      <c r="AC111" s="126">
        <f t="shared" si="206"/>
        <v>49700</v>
      </c>
      <c r="AD111" s="127">
        <f t="shared" si="207"/>
        <v>49700</v>
      </c>
      <c r="AE111" s="196">
        <f t="shared" si="208"/>
        <v>0</v>
      </c>
      <c r="AF111" s="291">
        <f t="shared" si="209"/>
        <v>0</v>
      </c>
      <c r="AG111" s="157" t="s">
        <v>222</v>
      </c>
      <c r="AH111" s="105"/>
    </row>
    <row r="112" spans="1:34" ht="54" customHeight="1">
      <c r="A112" s="119" t="s">
        <v>107</v>
      </c>
      <c r="B112" s="288" t="s">
        <v>112</v>
      </c>
      <c r="C112" s="292" t="s">
        <v>223</v>
      </c>
      <c r="D112" s="290" t="s">
        <v>110</v>
      </c>
      <c r="E112" s="123">
        <v>5</v>
      </c>
      <c r="F112" s="124">
        <v>2500</v>
      </c>
      <c r="G112" s="144">
        <f t="shared" si="210"/>
        <v>12500</v>
      </c>
      <c r="H112" s="156">
        <f t="shared" ref="H112:H113" si="212">E112</f>
        <v>5</v>
      </c>
      <c r="I112" s="293">
        <v>2560</v>
      </c>
      <c r="J112" s="144">
        <f t="shared" si="199"/>
        <v>12800</v>
      </c>
      <c r="K112" s="156"/>
      <c r="L112" s="124"/>
      <c r="M112" s="144">
        <f t="shared" si="200"/>
        <v>0</v>
      </c>
      <c r="N112" s="123"/>
      <c r="O112" s="124"/>
      <c r="P112" s="144">
        <f t="shared" si="201"/>
        <v>0</v>
      </c>
      <c r="Q112" s="156"/>
      <c r="R112" s="124"/>
      <c r="S112" s="144">
        <f t="shared" si="202"/>
        <v>0</v>
      </c>
      <c r="T112" s="123"/>
      <c r="U112" s="124"/>
      <c r="V112" s="144">
        <f t="shared" si="203"/>
        <v>0</v>
      </c>
      <c r="W112" s="156"/>
      <c r="X112" s="124"/>
      <c r="Y112" s="144">
        <f t="shared" si="204"/>
        <v>0</v>
      </c>
      <c r="Z112" s="123"/>
      <c r="AA112" s="124"/>
      <c r="AB112" s="144">
        <f t="shared" si="205"/>
        <v>0</v>
      </c>
      <c r="AC112" s="126">
        <f t="shared" si="206"/>
        <v>12500</v>
      </c>
      <c r="AD112" s="127">
        <f t="shared" si="207"/>
        <v>12800</v>
      </c>
      <c r="AE112" s="196">
        <f t="shared" si="208"/>
        <v>-300</v>
      </c>
      <c r="AF112" s="291">
        <f t="shared" si="209"/>
        <v>-2.4E-2</v>
      </c>
      <c r="AG112" s="157" t="s">
        <v>224</v>
      </c>
      <c r="AH112" s="105"/>
    </row>
    <row r="113" spans="1:34" ht="30" customHeight="1" thickBot="1">
      <c r="A113" s="145" t="s">
        <v>107</v>
      </c>
      <c r="B113" s="294" t="s">
        <v>201</v>
      </c>
      <c r="C113" s="295" t="s">
        <v>225</v>
      </c>
      <c r="D113" s="296" t="s">
        <v>221</v>
      </c>
      <c r="E113" s="149">
        <v>1</v>
      </c>
      <c r="F113" s="150">
        <v>17000</v>
      </c>
      <c r="G113" s="152">
        <f t="shared" si="210"/>
        <v>17000</v>
      </c>
      <c r="H113" s="159">
        <f t="shared" si="212"/>
        <v>1</v>
      </c>
      <c r="I113" s="150">
        <f>F113</f>
        <v>17000</v>
      </c>
      <c r="J113" s="152">
        <f t="shared" si="199"/>
        <v>17000</v>
      </c>
      <c r="K113" s="159"/>
      <c r="L113" s="150"/>
      <c r="M113" s="152">
        <f t="shared" si="200"/>
        <v>0</v>
      </c>
      <c r="N113" s="149"/>
      <c r="O113" s="150"/>
      <c r="P113" s="152">
        <f t="shared" si="201"/>
        <v>0</v>
      </c>
      <c r="Q113" s="159"/>
      <c r="R113" s="150"/>
      <c r="S113" s="152">
        <f t="shared" si="202"/>
        <v>0</v>
      </c>
      <c r="T113" s="149"/>
      <c r="U113" s="150"/>
      <c r="V113" s="152">
        <f t="shared" si="203"/>
        <v>0</v>
      </c>
      <c r="W113" s="159"/>
      <c r="X113" s="150"/>
      <c r="Y113" s="152">
        <f t="shared" si="204"/>
        <v>0</v>
      </c>
      <c r="Z113" s="149"/>
      <c r="AA113" s="150"/>
      <c r="AB113" s="152">
        <f t="shared" si="205"/>
        <v>0</v>
      </c>
      <c r="AC113" s="138">
        <f t="shared" si="206"/>
        <v>17000</v>
      </c>
      <c r="AD113" s="139">
        <f t="shared" si="207"/>
        <v>17000</v>
      </c>
      <c r="AE113" s="198">
        <f t="shared" si="208"/>
        <v>0</v>
      </c>
      <c r="AF113" s="291">
        <f t="shared" si="209"/>
        <v>0</v>
      </c>
      <c r="AG113" s="157" t="s">
        <v>226</v>
      </c>
      <c r="AH113" s="105"/>
    </row>
    <row r="114" spans="1:34" ht="15" customHeight="1" thickBot="1">
      <c r="A114" s="297" t="s">
        <v>227</v>
      </c>
      <c r="B114" s="298"/>
      <c r="C114" s="299"/>
      <c r="D114" s="300"/>
      <c r="E114" s="301">
        <f t="shared" ref="E114:AB114" si="213">SUM(E110:E113)</f>
        <v>8</v>
      </c>
      <c r="F114" s="302">
        <f t="shared" si="213"/>
        <v>79200</v>
      </c>
      <c r="G114" s="303">
        <f t="shared" si="213"/>
        <v>89200</v>
      </c>
      <c r="H114" s="304">
        <f t="shared" si="213"/>
        <v>8</v>
      </c>
      <c r="I114" s="305">
        <f t="shared" si="213"/>
        <v>79260</v>
      </c>
      <c r="J114" s="306">
        <f t="shared" si="213"/>
        <v>89500</v>
      </c>
      <c r="K114" s="307">
        <f t="shared" si="213"/>
        <v>0</v>
      </c>
      <c r="L114" s="308">
        <f t="shared" si="213"/>
        <v>0</v>
      </c>
      <c r="M114" s="309">
        <f t="shared" si="213"/>
        <v>0</v>
      </c>
      <c r="N114" s="310">
        <f t="shared" si="213"/>
        <v>0</v>
      </c>
      <c r="O114" s="308">
        <f t="shared" si="213"/>
        <v>0</v>
      </c>
      <c r="P114" s="309">
        <f t="shared" si="213"/>
        <v>0</v>
      </c>
      <c r="Q114" s="307">
        <f t="shared" si="213"/>
        <v>0</v>
      </c>
      <c r="R114" s="308">
        <f t="shared" si="213"/>
        <v>0</v>
      </c>
      <c r="S114" s="309">
        <f t="shared" si="213"/>
        <v>0</v>
      </c>
      <c r="T114" s="310">
        <f t="shared" si="213"/>
        <v>0</v>
      </c>
      <c r="U114" s="308">
        <f t="shared" si="213"/>
        <v>0</v>
      </c>
      <c r="V114" s="309">
        <f t="shared" si="213"/>
        <v>0</v>
      </c>
      <c r="W114" s="307">
        <f t="shared" si="213"/>
        <v>0</v>
      </c>
      <c r="X114" s="308">
        <f t="shared" si="213"/>
        <v>0</v>
      </c>
      <c r="Y114" s="309">
        <f t="shared" si="213"/>
        <v>0</v>
      </c>
      <c r="Z114" s="310">
        <f t="shared" si="213"/>
        <v>0</v>
      </c>
      <c r="AA114" s="308">
        <f t="shared" si="213"/>
        <v>0</v>
      </c>
      <c r="AB114" s="309">
        <f t="shared" si="213"/>
        <v>0</v>
      </c>
      <c r="AC114" s="204">
        <f t="shared" si="206"/>
        <v>89200</v>
      </c>
      <c r="AD114" s="209">
        <f t="shared" si="207"/>
        <v>89500</v>
      </c>
      <c r="AE114" s="208">
        <f t="shared" si="208"/>
        <v>-300</v>
      </c>
      <c r="AF114" s="262">
        <f t="shared" si="209"/>
        <v>-3.3632286995515697E-3</v>
      </c>
      <c r="AG114" s="211"/>
      <c r="AH114" s="105"/>
    </row>
    <row r="115" spans="1:34" ht="15" customHeight="1" thickBot="1">
      <c r="A115" s="259" t="s">
        <v>102</v>
      </c>
      <c r="B115" s="311" t="s">
        <v>31</v>
      </c>
      <c r="C115" s="179" t="s">
        <v>228</v>
      </c>
      <c r="D115" s="312"/>
      <c r="E115" s="95"/>
      <c r="F115" s="96"/>
      <c r="G115" s="96"/>
      <c r="H115" s="95"/>
      <c r="I115" s="96"/>
      <c r="J115" s="100"/>
      <c r="K115" s="96"/>
      <c r="L115" s="96"/>
      <c r="M115" s="100"/>
      <c r="N115" s="95"/>
      <c r="O115" s="96"/>
      <c r="P115" s="100"/>
      <c r="Q115" s="96"/>
      <c r="R115" s="96"/>
      <c r="S115" s="100"/>
      <c r="T115" s="95"/>
      <c r="U115" s="96"/>
      <c r="V115" s="100"/>
      <c r="W115" s="96"/>
      <c r="X115" s="96"/>
      <c r="Y115" s="100"/>
      <c r="Z115" s="95"/>
      <c r="AA115" s="96"/>
      <c r="AB115" s="96"/>
      <c r="AC115" s="253"/>
      <c r="AD115" s="254"/>
      <c r="AE115" s="254"/>
      <c r="AF115" s="270"/>
      <c r="AG115" s="271"/>
      <c r="AH115" s="105"/>
    </row>
    <row r="116" spans="1:34" ht="30" customHeight="1">
      <c r="A116" s="313" t="s">
        <v>107</v>
      </c>
      <c r="B116" s="314" t="s">
        <v>108</v>
      </c>
      <c r="C116" s="315" t="s">
        <v>229</v>
      </c>
      <c r="D116" s="316"/>
      <c r="E116" s="317"/>
      <c r="F116" s="318"/>
      <c r="G116" s="319">
        <f t="shared" ref="G116:G117" si="214">E116*F116</f>
        <v>0</v>
      </c>
      <c r="H116" s="282"/>
      <c r="I116" s="280"/>
      <c r="J116" s="278">
        <f t="shared" ref="J116:J117" si="215">H116*I116</f>
        <v>0</v>
      </c>
      <c r="K116" s="320"/>
      <c r="L116" s="318"/>
      <c r="M116" s="321">
        <f t="shared" ref="M116:M117" si="216">K116*L116</f>
        <v>0</v>
      </c>
      <c r="N116" s="317"/>
      <c r="O116" s="318"/>
      <c r="P116" s="321">
        <f t="shared" ref="P116:P117" si="217">N116*O116</f>
        <v>0</v>
      </c>
      <c r="Q116" s="320"/>
      <c r="R116" s="318"/>
      <c r="S116" s="321">
        <f t="shared" ref="S116:S117" si="218">Q116*R116</f>
        <v>0</v>
      </c>
      <c r="T116" s="317"/>
      <c r="U116" s="318"/>
      <c r="V116" s="321">
        <f t="shared" ref="V116:V117" si="219">T116*U116</f>
        <v>0</v>
      </c>
      <c r="W116" s="320"/>
      <c r="X116" s="318"/>
      <c r="Y116" s="321">
        <f t="shared" ref="Y116:Y117" si="220">W116*X116</f>
        <v>0</v>
      </c>
      <c r="Z116" s="317"/>
      <c r="AA116" s="318"/>
      <c r="AB116" s="321">
        <f t="shared" ref="AB116:AB117" si="221">Z116*AA116</f>
        <v>0</v>
      </c>
      <c r="AC116" s="283">
        <f t="shared" ref="AC116:AC118" si="222">G116+M116+S116+Y116</f>
        <v>0</v>
      </c>
      <c r="AD116" s="284">
        <f t="shared" ref="AD116:AD118" si="223">J116+P116+V116+AB116</f>
        <v>0</v>
      </c>
      <c r="AE116" s="285">
        <f t="shared" ref="AE116:AE118" si="224">AC116-AD116</f>
        <v>0</v>
      </c>
      <c r="AF116" s="286" t="e">
        <f t="shared" ref="AF116:AF118" si="225">AE116/AC116</f>
        <v>#DIV/0!</v>
      </c>
      <c r="AG116" s="322"/>
      <c r="AH116" s="105"/>
    </row>
    <row r="117" spans="1:34" ht="30" customHeight="1" thickBot="1">
      <c r="A117" s="323" t="s">
        <v>107</v>
      </c>
      <c r="B117" s="314" t="s">
        <v>111</v>
      </c>
      <c r="C117" s="324" t="s">
        <v>230</v>
      </c>
      <c r="D117" s="134"/>
      <c r="E117" s="135"/>
      <c r="F117" s="136"/>
      <c r="G117" s="125">
        <f t="shared" si="214"/>
        <v>0</v>
      </c>
      <c r="H117" s="135"/>
      <c r="I117" s="136"/>
      <c r="J117" s="144">
        <f t="shared" si="215"/>
        <v>0</v>
      </c>
      <c r="K117" s="240"/>
      <c r="L117" s="136"/>
      <c r="M117" s="241">
        <f t="shared" si="216"/>
        <v>0</v>
      </c>
      <c r="N117" s="135"/>
      <c r="O117" s="136"/>
      <c r="P117" s="241">
        <f t="shared" si="217"/>
        <v>0</v>
      </c>
      <c r="Q117" s="240"/>
      <c r="R117" s="136"/>
      <c r="S117" s="241">
        <f t="shared" si="218"/>
        <v>0</v>
      </c>
      <c r="T117" s="135"/>
      <c r="U117" s="136"/>
      <c r="V117" s="241">
        <f t="shared" si="219"/>
        <v>0</v>
      </c>
      <c r="W117" s="240"/>
      <c r="X117" s="136"/>
      <c r="Y117" s="241">
        <f t="shared" si="220"/>
        <v>0</v>
      </c>
      <c r="Z117" s="135"/>
      <c r="AA117" s="136"/>
      <c r="AB117" s="241">
        <f t="shared" si="221"/>
        <v>0</v>
      </c>
      <c r="AC117" s="138">
        <f t="shared" si="222"/>
        <v>0</v>
      </c>
      <c r="AD117" s="139">
        <f t="shared" si="223"/>
        <v>0</v>
      </c>
      <c r="AE117" s="198">
        <f t="shared" si="224"/>
        <v>0</v>
      </c>
      <c r="AF117" s="291" t="e">
        <f t="shared" si="225"/>
        <v>#DIV/0!</v>
      </c>
      <c r="AG117" s="325"/>
      <c r="AH117" s="105"/>
    </row>
    <row r="118" spans="1:34" ht="15" customHeight="1" thickBot="1">
      <c r="A118" s="200" t="s">
        <v>231</v>
      </c>
      <c r="B118" s="201"/>
      <c r="C118" s="202"/>
      <c r="D118" s="203"/>
      <c r="E118" s="204">
        <f t="shared" ref="E118:AB118" si="226">SUM(E116:E117)</f>
        <v>0</v>
      </c>
      <c r="F118" s="205">
        <f t="shared" si="226"/>
        <v>0</v>
      </c>
      <c r="G118" s="206">
        <f t="shared" si="226"/>
        <v>0</v>
      </c>
      <c r="H118" s="166">
        <f t="shared" si="226"/>
        <v>0</v>
      </c>
      <c r="I118" s="174">
        <f t="shared" si="226"/>
        <v>0</v>
      </c>
      <c r="J118" s="221">
        <f t="shared" si="226"/>
        <v>0</v>
      </c>
      <c r="K118" s="207">
        <f t="shared" si="226"/>
        <v>0</v>
      </c>
      <c r="L118" s="205">
        <f t="shared" si="226"/>
        <v>0</v>
      </c>
      <c r="M118" s="208">
        <f t="shared" si="226"/>
        <v>0</v>
      </c>
      <c r="N118" s="204">
        <f t="shared" si="226"/>
        <v>0</v>
      </c>
      <c r="O118" s="205">
        <f t="shared" si="226"/>
        <v>0</v>
      </c>
      <c r="P118" s="208">
        <f t="shared" si="226"/>
        <v>0</v>
      </c>
      <c r="Q118" s="207">
        <f t="shared" si="226"/>
        <v>0</v>
      </c>
      <c r="R118" s="205">
        <f t="shared" si="226"/>
        <v>0</v>
      </c>
      <c r="S118" s="208">
        <f t="shared" si="226"/>
        <v>0</v>
      </c>
      <c r="T118" s="204">
        <f t="shared" si="226"/>
        <v>0</v>
      </c>
      <c r="U118" s="205">
        <f t="shared" si="226"/>
        <v>0</v>
      </c>
      <c r="V118" s="208">
        <f t="shared" si="226"/>
        <v>0</v>
      </c>
      <c r="W118" s="207">
        <f t="shared" si="226"/>
        <v>0</v>
      </c>
      <c r="X118" s="205">
        <f t="shared" si="226"/>
        <v>0</v>
      </c>
      <c r="Y118" s="208">
        <f t="shared" si="226"/>
        <v>0</v>
      </c>
      <c r="Z118" s="204">
        <f t="shared" si="226"/>
        <v>0</v>
      </c>
      <c r="AA118" s="205">
        <f t="shared" si="226"/>
        <v>0</v>
      </c>
      <c r="AB118" s="208">
        <f t="shared" si="226"/>
        <v>0</v>
      </c>
      <c r="AC118" s="166">
        <f t="shared" si="222"/>
        <v>0</v>
      </c>
      <c r="AD118" s="173">
        <f t="shared" si="223"/>
        <v>0</v>
      </c>
      <c r="AE118" s="221">
        <f t="shared" si="224"/>
        <v>0</v>
      </c>
      <c r="AF118" s="326" t="e">
        <f t="shared" si="225"/>
        <v>#DIV/0!</v>
      </c>
      <c r="AG118" s="327"/>
      <c r="AH118" s="105"/>
    </row>
    <row r="119" spans="1:34" ht="54.75" customHeight="1" thickBot="1">
      <c r="A119" s="328" t="s">
        <v>102</v>
      </c>
      <c r="B119" s="311" t="s">
        <v>32</v>
      </c>
      <c r="C119" s="179" t="s">
        <v>232</v>
      </c>
      <c r="D119" s="312"/>
      <c r="E119" s="95"/>
      <c r="F119" s="96"/>
      <c r="G119" s="96"/>
      <c r="H119" s="95"/>
      <c r="I119" s="96"/>
      <c r="J119" s="100"/>
      <c r="K119" s="96"/>
      <c r="L119" s="96"/>
      <c r="M119" s="100"/>
      <c r="N119" s="95"/>
      <c r="O119" s="96"/>
      <c r="P119" s="100"/>
      <c r="Q119" s="96"/>
      <c r="R119" s="96"/>
      <c r="S119" s="100"/>
      <c r="T119" s="95"/>
      <c r="U119" s="96"/>
      <c r="V119" s="100"/>
      <c r="W119" s="96"/>
      <c r="X119" s="96"/>
      <c r="Y119" s="100"/>
      <c r="Z119" s="95"/>
      <c r="AA119" s="96"/>
      <c r="AB119" s="100"/>
      <c r="AC119" s="253"/>
      <c r="AD119" s="254"/>
      <c r="AE119" s="254"/>
      <c r="AF119" s="270"/>
      <c r="AG119" s="271"/>
      <c r="AH119" s="105"/>
    </row>
    <row r="120" spans="1:34" ht="30" customHeight="1">
      <c r="A120" s="313" t="s">
        <v>107</v>
      </c>
      <c r="B120" s="314" t="s">
        <v>108</v>
      </c>
      <c r="C120" s="315" t="s">
        <v>233</v>
      </c>
      <c r="D120" s="316" t="s">
        <v>234</v>
      </c>
      <c r="E120" s="317"/>
      <c r="F120" s="318"/>
      <c r="G120" s="319">
        <f t="shared" ref="G120:G121" si="227">E120*F120</f>
        <v>0</v>
      </c>
      <c r="H120" s="282"/>
      <c r="I120" s="280"/>
      <c r="J120" s="278">
        <f t="shared" ref="J120:J121" si="228">H120*I120</f>
        <v>0</v>
      </c>
      <c r="K120" s="320"/>
      <c r="L120" s="318"/>
      <c r="M120" s="321">
        <f t="shared" ref="M120:M121" si="229">K120*L120</f>
        <v>0</v>
      </c>
      <c r="N120" s="317"/>
      <c r="O120" s="318"/>
      <c r="P120" s="321">
        <f t="shared" ref="P120:P121" si="230">N120*O120</f>
        <v>0</v>
      </c>
      <c r="Q120" s="320"/>
      <c r="R120" s="318"/>
      <c r="S120" s="321">
        <f t="shared" ref="S120:S121" si="231">Q120*R120</f>
        <v>0</v>
      </c>
      <c r="T120" s="317"/>
      <c r="U120" s="318"/>
      <c r="V120" s="321">
        <f t="shared" ref="V120:V121" si="232">T120*U120</f>
        <v>0</v>
      </c>
      <c r="W120" s="320"/>
      <c r="X120" s="318"/>
      <c r="Y120" s="321">
        <f t="shared" ref="Y120:Y121" si="233">W120*X120</f>
        <v>0</v>
      </c>
      <c r="Z120" s="317"/>
      <c r="AA120" s="318"/>
      <c r="AB120" s="321">
        <f t="shared" ref="AB120:AB121" si="234">Z120*AA120</f>
        <v>0</v>
      </c>
      <c r="AC120" s="283">
        <f t="shared" ref="AC120:AC122" si="235">G120+M120+S120+Y120</f>
        <v>0</v>
      </c>
      <c r="AD120" s="284">
        <f t="shared" ref="AD120:AD122" si="236">J120+P120+V120+AB120</f>
        <v>0</v>
      </c>
      <c r="AE120" s="285">
        <f t="shared" ref="AE120:AE122" si="237">AC120-AD120</f>
        <v>0</v>
      </c>
      <c r="AF120" s="291" t="e">
        <f t="shared" ref="AF120:AF122" si="238">AE120/AC120</f>
        <v>#DIV/0!</v>
      </c>
      <c r="AG120" s="325"/>
      <c r="AH120" s="105"/>
    </row>
    <row r="121" spans="1:34" ht="30" customHeight="1" thickBot="1">
      <c r="A121" s="323" t="s">
        <v>107</v>
      </c>
      <c r="B121" s="314" t="s">
        <v>111</v>
      </c>
      <c r="C121" s="324" t="s">
        <v>233</v>
      </c>
      <c r="D121" s="134" t="s">
        <v>234</v>
      </c>
      <c r="E121" s="135"/>
      <c r="F121" s="136"/>
      <c r="G121" s="125">
        <f t="shared" si="227"/>
        <v>0</v>
      </c>
      <c r="H121" s="135"/>
      <c r="I121" s="136"/>
      <c r="J121" s="144">
        <f t="shared" si="228"/>
        <v>0</v>
      </c>
      <c r="K121" s="240"/>
      <c r="L121" s="136"/>
      <c r="M121" s="241">
        <f t="shared" si="229"/>
        <v>0</v>
      </c>
      <c r="N121" s="135"/>
      <c r="O121" s="136"/>
      <c r="P121" s="241">
        <f t="shared" si="230"/>
        <v>0</v>
      </c>
      <c r="Q121" s="240"/>
      <c r="R121" s="136"/>
      <c r="S121" s="241">
        <f t="shared" si="231"/>
        <v>0</v>
      </c>
      <c r="T121" s="135"/>
      <c r="U121" s="136"/>
      <c r="V121" s="241">
        <f t="shared" si="232"/>
        <v>0</v>
      </c>
      <c r="W121" s="240"/>
      <c r="X121" s="136"/>
      <c r="Y121" s="241">
        <f t="shared" si="233"/>
        <v>0</v>
      </c>
      <c r="Z121" s="135"/>
      <c r="AA121" s="136"/>
      <c r="AB121" s="241">
        <f t="shared" si="234"/>
        <v>0</v>
      </c>
      <c r="AC121" s="138">
        <f t="shared" si="235"/>
        <v>0</v>
      </c>
      <c r="AD121" s="139">
        <f t="shared" si="236"/>
        <v>0</v>
      </c>
      <c r="AE121" s="198">
        <f t="shared" si="237"/>
        <v>0</v>
      </c>
      <c r="AF121" s="291" t="e">
        <f t="shared" si="238"/>
        <v>#DIV/0!</v>
      </c>
      <c r="AG121" s="325"/>
      <c r="AH121" s="105"/>
    </row>
    <row r="122" spans="1:34" ht="42" customHeight="1" thickBot="1">
      <c r="A122" s="481" t="s">
        <v>235</v>
      </c>
      <c r="B122" s="469"/>
      <c r="C122" s="470"/>
      <c r="D122" s="329"/>
      <c r="E122" s="330">
        <f t="shared" ref="E122:AB122" si="239">SUM(E120:E121)</f>
        <v>0</v>
      </c>
      <c r="F122" s="331">
        <f t="shared" si="239"/>
        <v>0</v>
      </c>
      <c r="G122" s="332">
        <f t="shared" si="239"/>
        <v>0</v>
      </c>
      <c r="H122" s="333">
        <f t="shared" si="239"/>
        <v>0</v>
      </c>
      <c r="I122" s="334">
        <f t="shared" si="239"/>
        <v>0</v>
      </c>
      <c r="J122" s="334">
        <f t="shared" si="239"/>
        <v>0</v>
      </c>
      <c r="K122" s="335">
        <f t="shared" si="239"/>
        <v>0</v>
      </c>
      <c r="L122" s="331">
        <f t="shared" si="239"/>
        <v>0</v>
      </c>
      <c r="M122" s="331">
        <f t="shared" si="239"/>
        <v>0</v>
      </c>
      <c r="N122" s="330">
        <f t="shared" si="239"/>
        <v>0</v>
      </c>
      <c r="O122" s="331">
        <f t="shared" si="239"/>
        <v>0</v>
      </c>
      <c r="P122" s="331">
        <f t="shared" si="239"/>
        <v>0</v>
      </c>
      <c r="Q122" s="335">
        <f t="shared" si="239"/>
        <v>0</v>
      </c>
      <c r="R122" s="331">
        <f t="shared" si="239"/>
        <v>0</v>
      </c>
      <c r="S122" s="331">
        <f t="shared" si="239"/>
        <v>0</v>
      </c>
      <c r="T122" s="330">
        <f t="shared" si="239"/>
        <v>0</v>
      </c>
      <c r="U122" s="331">
        <f t="shared" si="239"/>
        <v>0</v>
      </c>
      <c r="V122" s="331">
        <f t="shared" si="239"/>
        <v>0</v>
      </c>
      <c r="W122" s="335">
        <f t="shared" si="239"/>
        <v>0</v>
      </c>
      <c r="X122" s="331">
        <f t="shared" si="239"/>
        <v>0</v>
      </c>
      <c r="Y122" s="331">
        <f t="shared" si="239"/>
        <v>0</v>
      </c>
      <c r="Z122" s="330">
        <f t="shared" si="239"/>
        <v>0</v>
      </c>
      <c r="AA122" s="331">
        <f t="shared" si="239"/>
        <v>0</v>
      </c>
      <c r="AB122" s="331">
        <f t="shared" si="239"/>
        <v>0</v>
      </c>
      <c r="AC122" s="166">
        <f t="shared" si="235"/>
        <v>0</v>
      </c>
      <c r="AD122" s="173">
        <f t="shared" si="236"/>
        <v>0</v>
      </c>
      <c r="AE122" s="221">
        <f t="shared" si="237"/>
        <v>0</v>
      </c>
      <c r="AF122" s="336" t="e">
        <f t="shared" si="238"/>
        <v>#DIV/0!</v>
      </c>
      <c r="AG122" s="337"/>
      <c r="AH122" s="105"/>
    </row>
    <row r="123" spans="1:34" ht="15.75" customHeight="1" thickBot="1">
      <c r="A123" s="212" t="s">
        <v>102</v>
      </c>
      <c r="B123" s="260" t="s">
        <v>33</v>
      </c>
      <c r="C123" s="263" t="s">
        <v>236</v>
      </c>
      <c r="D123" s="338"/>
      <c r="E123" s="339"/>
      <c r="F123" s="340"/>
      <c r="G123" s="340"/>
      <c r="H123" s="339"/>
      <c r="I123" s="340"/>
      <c r="J123" s="340"/>
      <c r="K123" s="340"/>
      <c r="L123" s="340"/>
      <c r="M123" s="341"/>
      <c r="N123" s="339"/>
      <c r="O123" s="340"/>
      <c r="P123" s="341"/>
      <c r="Q123" s="340"/>
      <c r="R123" s="340"/>
      <c r="S123" s="341"/>
      <c r="T123" s="339"/>
      <c r="U123" s="340"/>
      <c r="V123" s="341"/>
      <c r="W123" s="340"/>
      <c r="X123" s="340"/>
      <c r="Y123" s="341"/>
      <c r="Z123" s="339"/>
      <c r="AA123" s="340"/>
      <c r="AB123" s="341"/>
      <c r="AC123" s="339"/>
      <c r="AD123" s="340"/>
      <c r="AE123" s="340"/>
      <c r="AF123" s="270"/>
      <c r="AG123" s="271"/>
      <c r="AH123" s="105"/>
    </row>
    <row r="124" spans="1:34" ht="30" customHeight="1">
      <c r="A124" s="272" t="s">
        <v>107</v>
      </c>
      <c r="B124" s="273" t="s">
        <v>108</v>
      </c>
      <c r="C124" s="274" t="s">
        <v>237</v>
      </c>
      <c r="D124" s="275" t="s">
        <v>238</v>
      </c>
      <c r="E124" s="282"/>
      <c r="F124" s="280"/>
      <c r="G124" s="342">
        <f t="shared" ref="G124:G126" si="240">E124*F124</f>
        <v>0</v>
      </c>
      <c r="H124" s="282"/>
      <c r="I124" s="280"/>
      <c r="J124" s="278">
        <f t="shared" ref="J124:J126" si="241">H124*I124</f>
        <v>0</v>
      </c>
      <c r="K124" s="281"/>
      <c r="L124" s="280"/>
      <c r="M124" s="278">
        <f t="shared" ref="M124:M126" si="242">K124*L124</f>
        <v>0</v>
      </c>
      <c r="N124" s="282"/>
      <c r="O124" s="280"/>
      <c r="P124" s="278">
        <f t="shared" ref="P124:P126" si="243">N124*O124</f>
        <v>0</v>
      </c>
      <c r="Q124" s="281"/>
      <c r="R124" s="280"/>
      <c r="S124" s="278">
        <f t="shared" ref="S124:S126" si="244">Q124*R124</f>
        <v>0</v>
      </c>
      <c r="T124" s="282"/>
      <c r="U124" s="280"/>
      <c r="V124" s="278">
        <f t="shared" ref="V124:V126" si="245">T124*U124</f>
        <v>0</v>
      </c>
      <c r="W124" s="281"/>
      <c r="X124" s="280"/>
      <c r="Y124" s="278">
        <f t="shared" ref="Y124:Y126" si="246">W124*X124</f>
        <v>0</v>
      </c>
      <c r="Z124" s="282"/>
      <c r="AA124" s="280"/>
      <c r="AB124" s="342">
        <f t="shared" ref="AB124:AB126" si="247">Z124*AA124</f>
        <v>0</v>
      </c>
      <c r="AC124" s="283">
        <f t="shared" ref="AC124:AC127" si="248">G124+M124+S124+Y124</f>
        <v>0</v>
      </c>
      <c r="AD124" s="343">
        <f t="shared" ref="AD124:AD127" si="249">J124+P124+V124+AB124</f>
        <v>0</v>
      </c>
      <c r="AE124" s="344">
        <f t="shared" ref="AE124:AE127" si="250">AC124-AD124</f>
        <v>0</v>
      </c>
      <c r="AF124" s="345" t="e">
        <f t="shared" ref="AF124:AF127" si="251">AE124/AC124</f>
        <v>#DIV/0!</v>
      </c>
      <c r="AG124" s="325"/>
      <c r="AH124" s="105"/>
    </row>
    <row r="125" spans="1:34" ht="30" customHeight="1">
      <c r="A125" s="119" t="s">
        <v>107</v>
      </c>
      <c r="B125" s="288" t="s">
        <v>111</v>
      </c>
      <c r="C125" s="292" t="s">
        <v>239</v>
      </c>
      <c r="D125" s="290" t="s">
        <v>240</v>
      </c>
      <c r="E125" s="123"/>
      <c r="F125" s="124"/>
      <c r="G125" s="125">
        <f t="shared" si="240"/>
        <v>0</v>
      </c>
      <c r="H125" s="123"/>
      <c r="I125" s="124"/>
      <c r="J125" s="144">
        <f t="shared" si="241"/>
        <v>0</v>
      </c>
      <c r="K125" s="156"/>
      <c r="L125" s="124"/>
      <c r="M125" s="144">
        <f t="shared" si="242"/>
        <v>0</v>
      </c>
      <c r="N125" s="123"/>
      <c r="O125" s="124"/>
      <c r="P125" s="144">
        <f t="shared" si="243"/>
        <v>0</v>
      </c>
      <c r="Q125" s="156"/>
      <c r="R125" s="124"/>
      <c r="S125" s="144">
        <f t="shared" si="244"/>
        <v>0</v>
      </c>
      <c r="T125" s="123"/>
      <c r="U125" s="124"/>
      <c r="V125" s="144">
        <f t="shared" si="245"/>
        <v>0</v>
      </c>
      <c r="W125" s="156"/>
      <c r="X125" s="124"/>
      <c r="Y125" s="144">
        <f t="shared" si="246"/>
        <v>0</v>
      </c>
      <c r="Z125" s="123"/>
      <c r="AA125" s="124"/>
      <c r="AB125" s="125">
        <f t="shared" si="247"/>
        <v>0</v>
      </c>
      <c r="AC125" s="126">
        <f t="shared" si="248"/>
        <v>0</v>
      </c>
      <c r="AD125" s="346">
        <f t="shared" si="249"/>
        <v>0</v>
      </c>
      <c r="AE125" s="347">
        <f t="shared" si="250"/>
        <v>0</v>
      </c>
      <c r="AF125" s="345" t="e">
        <f t="shared" si="251"/>
        <v>#DIV/0!</v>
      </c>
      <c r="AG125" s="325"/>
      <c r="AH125" s="105"/>
    </row>
    <row r="126" spans="1:34" ht="30" customHeight="1" thickBot="1">
      <c r="A126" s="145" t="s">
        <v>107</v>
      </c>
      <c r="B126" s="294" t="s">
        <v>112</v>
      </c>
      <c r="C126" s="295" t="s">
        <v>241</v>
      </c>
      <c r="D126" s="296" t="s">
        <v>240</v>
      </c>
      <c r="E126" s="149"/>
      <c r="F126" s="150"/>
      <c r="G126" s="151">
        <f t="shared" si="240"/>
        <v>0</v>
      </c>
      <c r="H126" s="149"/>
      <c r="I126" s="150"/>
      <c r="J126" s="152">
        <f t="shared" si="241"/>
        <v>0</v>
      </c>
      <c r="K126" s="159"/>
      <c r="L126" s="150"/>
      <c r="M126" s="152">
        <f t="shared" si="242"/>
        <v>0</v>
      </c>
      <c r="N126" s="149"/>
      <c r="O126" s="150"/>
      <c r="P126" s="152">
        <f t="shared" si="243"/>
        <v>0</v>
      </c>
      <c r="Q126" s="159"/>
      <c r="R126" s="150"/>
      <c r="S126" s="152">
        <f t="shared" si="244"/>
        <v>0</v>
      </c>
      <c r="T126" s="149"/>
      <c r="U126" s="150"/>
      <c r="V126" s="152">
        <f t="shared" si="245"/>
        <v>0</v>
      </c>
      <c r="W126" s="159"/>
      <c r="X126" s="150"/>
      <c r="Y126" s="152">
        <f t="shared" si="246"/>
        <v>0</v>
      </c>
      <c r="Z126" s="149"/>
      <c r="AA126" s="150"/>
      <c r="AB126" s="151">
        <f t="shared" si="247"/>
        <v>0</v>
      </c>
      <c r="AC126" s="249">
        <f t="shared" si="248"/>
        <v>0</v>
      </c>
      <c r="AD126" s="348">
        <f t="shared" si="249"/>
        <v>0</v>
      </c>
      <c r="AE126" s="347">
        <f t="shared" si="250"/>
        <v>0</v>
      </c>
      <c r="AF126" s="345" t="e">
        <f t="shared" si="251"/>
        <v>#DIV/0!</v>
      </c>
      <c r="AG126" s="325"/>
      <c r="AH126" s="105"/>
    </row>
    <row r="127" spans="1:34" ht="15.75" customHeight="1" thickBot="1">
      <c r="A127" s="482" t="s">
        <v>242</v>
      </c>
      <c r="B127" s="483"/>
      <c r="C127" s="483"/>
      <c r="D127" s="425"/>
      <c r="E127" s="349">
        <f t="shared" ref="E127:AB127" si="252">SUM(E124:E126)</f>
        <v>0</v>
      </c>
      <c r="F127" s="350">
        <f t="shared" si="252"/>
        <v>0</v>
      </c>
      <c r="G127" s="426">
        <f t="shared" si="252"/>
        <v>0</v>
      </c>
      <c r="H127" s="349">
        <f t="shared" si="252"/>
        <v>0</v>
      </c>
      <c r="I127" s="350">
        <f t="shared" si="252"/>
        <v>0</v>
      </c>
      <c r="J127" s="350">
        <f t="shared" si="252"/>
        <v>0</v>
      </c>
      <c r="K127" s="353">
        <f t="shared" si="252"/>
        <v>0</v>
      </c>
      <c r="L127" s="350">
        <f t="shared" si="252"/>
        <v>0</v>
      </c>
      <c r="M127" s="350">
        <f t="shared" si="252"/>
        <v>0</v>
      </c>
      <c r="N127" s="349">
        <f t="shared" si="252"/>
        <v>0</v>
      </c>
      <c r="O127" s="350">
        <f t="shared" si="252"/>
        <v>0</v>
      </c>
      <c r="P127" s="350">
        <f t="shared" si="252"/>
        <v>0</v>
      </c>
      <c r="Q127" s="353">
        <f t="shared" si="252"/>
        <v>0</v>
      </c>
      <c r="R127" s="350">
        <f t="shared" si="252"/>
        <v>0</v>
      </c>
      <c r="S127" s="350">
        <f t="shared" si="252"/>
        <v>0</v>
      </c>
      <c r="T127" s="349">
        <f t="shared" si="252"/>
        <v>0</v>
      </c>
      <c r="U127" s="350">
        <f t="shared" si="252"/>
        <v>0</v>
      </c>
      <c r="V127" s="350">
        <f t="shared" si="252"/>
        <v>0</v>
      </c>
      <c r="W127" s="353">
        <f t="shared" si="252"/>
        <v>0</v>
      </c>
      <c r="X127" s="350">
        <f t="shared" si="252"/>
        <v>0</v>
      </c>
      <c r="Y127" s="350">
        <f t="shared" si="252"/>
        <v>0</v>
      </c>
      <c r="Z127" s="349">
        <f t="shared" si="252"/>
        <v>0</v>
      </c>
      <c r="AA127" s="350">
        <f t="shared" si="252"/>
        <v>0</v>
      </c>
      <c r="AB127" s="350">
        <f t="shared" si="252"/>
        <v>0</v>
      </c>
      <c r="AC127" s="301">
        <f t="shared" si="248"/>
        <v>0</v>
      </c>
      <c r="AD127" s="427">
        <f t="shared" si="249"/>
        <v>0</v>
      </c>
      <c r="AE127" s="428">
        <f t="shared" si="250"/>
        <v>0</v>
      </c>
      <c r="AF127" s="429" t="e">
        <f t="shared" si="251"/>
        <v>#DIV/0!</v>
      </c>
      <c r="AG127" s="430"/>
      <c r="AH127" s="105"/>
    </row>
    <row r="128" spans="1:34" ht="15" customHeight="1" thickBot="1">
      <c r="A128" s="440" t="s">
        <v>102</v>
      </c>
      <c r="B128" s="441" t="s">
        <v>34</v>
      </c>
      <c r="C128" s="442" t="s">
        <v>243</v>
      </c>
      <c r="D128" s="443"/>
      <c r="E128" s="444"/>
      <c r="F128" s="445"/>
      <c r="G128" s="445"/>
      <c r="H128" s="444"/>
      <c r="I128" s="445"/>
      <c r="J128" s="446"/>
      <c r="K128" s="445"/>
      <c r="L128" s="445"/>
      <c r="M128" s="446"/>
      <c r="N128" s="444"/>
      <c r="O128" s="445"/>
      <c r="P128" s="446"/>
      <c r="Q128" s="445"/>
      <c r="R128" s="445"/>
      <c r="S128" s="446"/>
      <c r="T128" s="444"/>
      <c r="U128" s="445"/>
      <c r="V128" s="446"/>
      <c r="W128" s="445"/>
      <c r="X128" s="445"/>
      <c r="Y128" s="446"/>
      <c r="Z128" s="444"/>
      <c r="AA128" s="445"/>
      <c r="AB128" s="446"/>
      <c r="AC128" s="447"/>
      <c r="AD128" s="448"/>
      <c r="AE128" s="448"/>
      <c r="AF128" s="449"/>
      <c r="AG128" s="450"/>
      <c r="AH128" s="105"/>
    </row>
    <row r="129" spans="1:34" ht="30" customHeight="1">
      <c r="A129" s="431" t="s">
        <v>107</v>
      </c>
      <c r="B129" s="432" t="s">
        <v>108</v>
      </c>
      <c r="C129" s="433" t="s">
        <v>244</v>
      </c>
      <c r="D129" s="434" t="s">
        <v>221</v>
      </c>
      <c r="E129" s="317">
        <v>1</v>
      </c>
      <c r="F129" s="318">
        <v>24000</v>
      </c>
      <c r="G129" s="321">
        <f t="shared" ref="G129:G132" si="253">E129*F129</f>
        <v>24000</v>
      </c>
      <c r="H129" s="320">
        <f t="shared" ref="H129:I129" si="254">E129</f>
        <v>1</v>
      </c>
      <c r="I129" s="318">
        <f t="shared" si="254"/>
        <v>24000</v>
      </c>
      <c r="J129" s="321">
        <f t="shared" ref="J129:J132" si="255">H129*I129</f>
        <v>24000</v>
      </c>
      <c r="K129" s="320"/>
      <c r="L129" s="318"/>
      <c r="M129" s="321">
        <f t="shared" ref="M129:M132" si="256">K129*L129</f>
        <v>0</v>
      </c>
      <c r="N129" s="317"/>
      <c r="O129" s="318"/>
      <c r="P129" s="321">
        <f t="shared" ref="P129:P132" si="257">N129*O129</f>
        <v>0</v>
      </c>
      <c r="Q129" s="320"/>
      <c r="R129" s="318"/>
      <c r="S129" s="321">
        <f t="shared" ref="S129:S132" si="258">Q129*R129</f>
        <v>0</v>
      </c>
      <c r="T129" s="317"/>
      <c r="U129" s="318"/>
      <c r="V129" s="321">
        <f t="shared" ref="V129:V132" si="259">T129*U129</f>
        <v>0</v>
      </c>
      <c r="W129" s="320"/>
      <c r="X129" s="318"/>
      <c r="Y129" s="321">
        <f t="shared" ref="Y129:Y132" si="260">W129*X129</f>
        <v>0</v>
      </c>
      <c r="Z129" s="317"/>
      <c r="AA129" s="318"/>
      <c r="AB129" s="435">
        <f t="shared" ref="AB129:AB132" si="261">Z129*AA129</f>
        <v>0</v>
      </c>
      <c r="AC129" s="436">
        <f t="shared" ref="AC129:AC133" si="262">G129+M129+S129+Y129</f>
        <v>24000</v>
      </c>
      <c r="AD129" s="437">
        <f t="shared" ref="AD129:AD133" si="263">J129+P129+V129+AB129</f>
        <v>24000</v>
      </c>
      <c r="AE129" s="436">
        <f t="shared" ref="AE129:AE133" si="264">AC129-AD129</f>
        <v>0</v>
      </c>
      <c r="AF129" s="438">
        <f t="shared" ref="AF129:AF133" si="265">AE129/AC129</f>
        <v>0</v>
      </c>
      <c r="AG129" s="439" t="s">
        <v>245</v>
      </c>
      <c r="AH129" s="105"/>
    </row>
    <row r="130" spans="1:34" ht="30" customHeight="1">
      <c r="A130" s="119" t="s">
        <v>107</v>
      </c>
      <c r="B130" s="288" t="s">
        <v>111</v>
      </c>
      <c r="C130" s="292" t="s">
        <v>246</v>
      </c>
      <c r="D130" s="290" t="s">
        <v>221</v>
      </c>
      <c r="E130" s="123">
        <v>1</v>
      </c>
      <c r="F130" s="124">
        <v>20000</v>
      </c>
      <c r="G130" s="144">
        <f t="shared" si="253"/>
        <v>20000</v>
      </c>
      <c r="H130" s="156">
        <f t="shared" ref="H130:I130" si="266">E130</f>
        <v>1</v>
      </c>
      <c r="I130" s="156">
        <f t="shared" si="266"/>
        <v>20000</v>
      </c>
      <c r="J130" s="144">
        <f t="shared" si="255"/>
        <v>20000</v>
      </c>
      <c r="K130" s="156"/>
      <c r="L130" s="124"/>
      <c r="M130" s="144">
        <f t="shared" si="256"/>
        <v>0</v>
      </c>
      <c r="N130" s="123"/>
      <c r="O130" s="124"/>
      <c r="P130" s="144">
        <f t="shared" si="257"/>
        <v>0</v>
      </c>
      <c r="Q130" s="156"/>
      <c r="R130" s="124"/>
      <c r="S130" s="144">
        <f t="shared" si="258"/>
        <v>0</v>
      </c>
      <c r="T130" s="123"/>
      <c r="U130" s="124"/>
      <c r="V130" s="144">
        <f t="shared" si="259"/>
        <v>0</v>
      </c>
      <c r="W130" s="156"/>
      <c r="X130" s="124"/>
      <c r="Y130" s="144">
        <f t="shared" si="260"/>
        <v>0</v>
      </c>
      <c r="Z130" s="123"/>
      <c r="AA130" s="124"/>
      <c r="AB130" s="125">
        <f t="shared" si="261"/>
        <v>0</v>
      </c>
      <c r="AC130" s="126">
        <f t="shared" si="262"/>
        <v>20000</v>
      </c>
      <c r="AD130" s="346">
        <f t="shared" si="263"/>
        <v>20000</v>
      </c>
      <c r="AE130" s="126">
        <f t="shared" si="264"/>
        <v>0</v>
      </c>
      <c r="AF130" s="291">
        <f t="shared" si="265"/>
        <v>0</v>
      </c>
      <c r="AG130" s="157" t="s">
        <v>247</v>
      </c>
      <c r="AH130" s="105"/>
    </row>
    <row r="131" spans="1:34" ht="30" customHeight="1">
      <c r="A131" s="119" t="s">
        <v>107</v>
      </c>
      <c r="B131" s="288" t="s">
        <v>112</v>
      </c>
      <c r="C131" s="292" t="s">
        <v>248</v>
      </c>
      <c r="D131" s="290" t="s">
        <v>221</v>
      </c>
      <c r="E131" s="123">
        <v>1</v>
      </c>
      <c r="F131" s="124">
        <v>18000</v>
      </c>
      <c r="G131" s="144">
        <f t="shared" si="253"/>
        <v>18000</v>
      </c>
      <c r="H131" s="156">
        <f t="shared" ref="H131:I131" si="267">E131</f>
        <v>1</v>
      </c>
      <c r="I131" s="156">
        <f t="shared" si="267"/>
        <v>18000</v>
      </c>
      <c r="J131" s="144">
        <f t="shared" si="255"/>
        <v>18000</v>
      </c>
      <c r="K131" s="156"/>
      <c r="L131" s="124"/>
      <c r="M131" s="144">
        <f t="shared" si="256"/>
        <v>0</v>
      </c>
      <c r="N131" s="123"/>
      <c r="O131" s="124"/>
      <c r="P131" s="144">
        <f t="shared" si="257"/>
        <v>0</v>
      </c>
      <c r="Q131" s="156"/>
      <c r="R131" s="124"/>
      <c r="S131" s="144">
        <f t="shared" si="258"/>
        <v>0</v>
      </c>
      <c r="T131" s="123"/>
      <c r="U131" s="124"/>
      <c r="V131" s="144">
        <f t="shared" si="259"/>
        <v>0</v>
      </c>
      <c r="W131" s="156"/>
      <c r="X131" s="124"/>
      <c r="Y131" s="144">
        <f t="shared" si="260"/>
        <v>0</v>
      </c>
      <c r="Z131" s="123"/>
      <c r="AA131" s="124"/>
      <c r="AB131" s="125">
        <f t="shared" si="261"/>
        <v>0</v>
      </c>
      <c r="AC131" s="126">
        <f t="shared" si="262"/>
        <v>18000</v>
      </c>
      <c r="AD131" s="346">
        <f t="shared" si="263"/>
        <v>18000</v>
      </c>
      <c r="AE131" s="126">
        <f t="shared" si="264"/>
        <v>0</v>
      </c>
      <c r="AF131" s="291">
        <f t="shared" si="265"/>
        <v>0</v>
      </c>
      <c r="AG131" s="157" t="s">
        <v>305</v>
      </c>
      <c r="AH131" s="105"/>
    </row>
    <row r="132" spans="1:34" ht="30" customHeight="1" thickBot="1">
      <c r="A132" s="145" t="s">
        <v>107</v>
      </c>
      <c r="B132" s="294" t="s">
        <v>201</v>
      </c>
      <c r="C132" s="295" t="s">
        <v>249</v>
      </c>
      <c r="D132" s="296" t="s">
        <v>221</v>
      </c>
      <c r="E132" s="149"/>
      <c r="F132" s="150"/>
      <c r="G132" s="144">
        <f t="shared" si="253"/>
        <v>0</v>
      </c>
      <c r="H132" s="159"/>
      <c r="I132" s="150"/>
      <c r="J132" s="152">
        <f t="shared" si="255"/>
        <v>0</v>
      </c>
      <c r="K132" s="159"/>
      <c r="L132" s="150"/>
      <c r="M132" s="152">
        <f t="shared" si="256"/>
        <v>0</v>
      </c>
      <c r="N132" s="149"/>
      <c r="O132" s="150"/>
      <c r="P132" s="152">
        <f t="shared" si="257"/>
        <v>0</v>
      </c>
      <c r="Q132" s="159"/>
      <c r="R132" s="150"/>
      <c r="S132" s="152">
        <f t="shared" si="258"/>
        <v>0</v>
      </c>
      <c r="T132" s="149"/>
      <c r="U132" s="150"/>
      <c r="V132" s="152">
        <f t="shared" si="259"/>
        <v>0</v>
      </c>
      <c r="W132" s="159"/>
      <c r="X132" s="150"/>
      <c r="Y132" s="152">
        <f t="shared" si="260"/>
        <v>0</v>
      </c>
      <c r="Z132" s="149"/>
      <c r="AA132" s="150"/>
      <c r="AB132" s="151">
        <f t="shared" si="261"/>
        <v>0</v>
      </c>
      <c r="AC132" s="249">
        <f t="shared" si="262"/>
        <v>0</v>
      </c>
      <c r="AD132" s="348">
        <f t="shared" si="263"/>
        <v>0</v>
      </c>
      <c r="AE132" s="249">
        <f t="shared" si="264"/>
        <v>0</v>
      </c>
      <c r="AF132" s="356" t="e">
        <f t="shared" si="265"/>
        <v>#DIV/0!</v>
      </c>
      <c r="AG132" s="357"/>
      <c r="AH132" s="105"/>
    </row>
    <row r="133" spans="1:34" ht="15" customHeight="1" thickBot="1">
      <c r="A133" s="482" t="s">
        <v>250</v>
      </c>
      <c r="B133" s="483"/>
      <c r="C133" s="483"/>
      <c r="D133" s="358"/>
      <c r="E133" s="351">
        <f t="shared" ref="E133:AB133" si="268">SUM(E129:E132)</f>
        <v>3</v>
      </c>
      <c r="F133" s="352">
        <f t="shared" si="268"/>
        <v>62000</v>
      </c>
      <c r="G133" s="359">
        <f t="shared" si="268"/>
        <v>62000</v>
      </c>
      <c r="H133" s="351">
        <f t="shared" si="268"/>
        <v>3</v>
      </c>
      <c r="I133" s="352">
        <f t="shared" si="268"/>
        <v>62000</v>
      </c>
      <c r="J133" s="352">
        <f t="shared" si="268"/>
        <v>62000</v>
      </c>
      <c r="K133" s="353">
        <f t="shared" si="268"/>
        <v>0</v>
      </c>
      <c r="L133" s="350">
        <f t="shared" si="268"/>
        <v>0</v>
      </c>
      <c r="M133" s="350">
        <f t="shared" si="268"/>
        <v>0</v>
      </c>
      <c r="N133" s="349">
        <f t="shared" si="268"/>
        <v>0</v>
      </c>
      <c r="O133" s="350">
        <f t="shared" si="268"/>
        <v>0</v>
      </c>
      <c r="P133" s="350">
        <f t="shared" si="268"/>
        <v>0</v>
      </c>
      <c r="Q133" s="353">
        <f t="shared" si="268"/>
        <v>0</v>
      </c>
      <c r="R133" s="350">
        <f t="shared" si="268"/>
        <v>0</v>
      </c>
      <c r="S133" s="350">
        <f t="shared" si="268"/>
        <v>0</v>
      </c>
      <c r="T133" s="349">
        <f t="shared" si="268"/>
        <v>0</v>
      </c>
      <c r="U133" s="350">
        <f t="shared" si="268"/>
        <v>0</v>
      </c>
      <c r="V133" s="350">
        <f t="shared" si="268"/>
        <v>0</v>
      </c>
      <c r="W133" s="353">
        <f t="shared" si="268"/>
        <v>0</v>
      </c>
      <c r="X133" s="350">
        <f t="shared" si="268"/>
        <v>0</v>
      </c>
      <c r="Y133" s="350">
        <f t="shared" si="268"/>
        <v>0</v>
      </c>
      <c r="Z133" s="349">
        <f t="shared" si="268"/>
        <v>0</v>
      </c>
      <c r="AA133" s="350">
        <f t="shared" si="268"/>
        <v>0</v>
      </c>
      <c r="AB133" s="350">
        <f t="shared" si="268"/>
        <v>0</v>
      </c>
      <c r="AC133" s="304">
        <f t="shared" si="262"/>
        <v>62000</v>
      </c>
      <c r="AD133" s="354">
        <f t="shared" si="263"/>
        <v>62000</v>
      </c>
      <c r="AE133" s="360">
        <f t="shared" si="264"/>
        <v>0</v>
      </c>
      <c r="AF133" s="361">
        <f t="shared" si="265"/>
        <v>0</v>
      </c>
      <c r="AG133" s="362"/>
      <c r="AH133" s="105"/>
    </row>
    <row r="134" spans="1:34" ht="15" customHeight="1" thickBot="1">
      <c r="A134" s="363" t="s">
        <v>102</v>
      </c>
      <c r="B134" s="260" t="s">
        <v>251</v>
      </c>
      <c r="C134" s="179" t="s">
        <v>252</v>
      </c>
      <c r="D134" s="252"/>
      <c r="E134" s="253"/>
      <c r="F134" s="254"/>
      <c r="G134" s="254"/>
      <c r="H134" s="253"/>
      <c r="I134" s="254"/>
      <c r="J134" s="254"/>
      <c r="K134" s="254"/>
      <c r="L134" s="254"/>
      <c r="M134" s="255"/>
      <c r="N134" s="253"/>
      <c r="O134" s="254"/>
      <c r="P134" s="255"/>
      <c r="Q134" s="254"/>
      <c r="R134" s="254"/>
      <c r="S134" s="255"/>
      <c r="T134" s="253"/>
      <c r="U134" s="254"/>
      <c r="V134" s="255"/>
      <c r="W134" s="254"/>
      <c r="X134" s="254"/>
      <c r="Y134" s="255"/>
      <c r="Z134" s="253"/>
      <c r="AA134" s="254"/>
      <c r="AB134" s="255"/>
      <c r="AC134" s="253"/>
      <c r="AD134" s="254"/>
      <c r="AE134" s="340"/>
      <c r="AF134" s="355"/>
      <c r="AG134" s="364"/>
      <c r="AH134" s="105"/>
    </row>
    <row r="135" spans="1:34" ht="30" customHeight="1">
      <c r="A135" s="106" t="s">
        <v>104</v>
      </c>
      <c r="B135" s="107" t="s">
        <v>253</v>
      </c>
      <c r="C135" s="256" t="s">
        <v>254</v>
      </c>
      <c r="D135" s="194"/>
      <c r="E135" s="215">
        <f t="shared" ref="E135:AB135" si="269">SUM(E136:E138)</f>
        <v>110</v>
      </c>
      <c r="F135" s="216">
        <f t="shared" si="269"/>
        <v>8550</v>
      </c>
      <c r="G135" s="217">
        <f t="shared" si="269"/>
        <v>90000</v>
      </c>
      <c r="H135" s="110">
        <f t="shared" si="269"/>
        <v>110</v>
      </c>
      <c r="I135" s="111">
        <f t="shared" si="269"/>
        <v>10550</v>
      </c>
      <c r="J135" s="143">
        <f t="shared" si="269"/>
        <v>110000</v>
      </c>
      <c r="K135" s="226">
        <f t="shared" si="269"/>
        <v>0</v>
      </c>
      <c r="L135" s="216">
        <f t="shared" si="269"/>
        <v>0</v>
      </c>
      <c r="M135" s="227">
        <f t="shared" si="269"/>
        <v>0</v>
      </c>
      <c r="N135" s="215">
        <f t="shared" si="269"/>
        <v>0</v>
      </c>
      <c r="O135" s="216">
        <f t="shared" si="269"/>
        <v>0</v>
      </c>
      <c r="P135" s="227">
        <f t="shared" si="269"/>
        <v>0</v>
      </c>
      <c r="Q135" s="226">
        <f t="shared" si="269"/>
        <v>0</v>
      </c>
      <c r="R135" s="216">
        <f t="shared" si="269"/>
        <v>0</v>
      </c>
      <c r="S135" s="227">
        <f t="shared" si="269"/>
        <v>0</v>
      </c>
      <c r="T135" s="215">
        <f t="shared" si="269"/>
        <v>0</v>
      </c>
      <c r="U135" s="216">
        <f t="shared" si="269"/>
        <v>0</v>
      </c>
      <c r="V135" s="227">
        <f t="shared" si="269"/>
        <v>0</v>
      </c>
      <c r="W135" s="226">
        <f t="shared" si="269"/>
        <v>0</v>
      </c>
      <c r="X135" s="216">
        <f t="shared" si="269"/>
        <v>0</v>
      </c>
      <c r="Y135" s="227">
        <f t="shared" si="269"/>
        <v>0</v>
      </c>
      <c r="Z135" s="215">
        <f t="shared" si="269"/>
        <v>0</v>
      </c>
      <c r="AA135" s="216">
        <f t="shared" si="269"/>
        <v>0</v>
      </c>
      <c r="AB135" s="227">
        <f t="shared" si="269"/>
        <v>0</v>
      </c>
      <c r="AC135" s="113">
        <f t="shared" ref="AC135:AC156" si="270">G135+M135+S135+Y135</f>
        <v>90000</v>
      </c>
      <c r="AD135" s="365">
        <f t="shared" ref="AD135:AD156" si="271">J135+P135+V135+AB135</f>
        <v>110000</v>
      </c>
      <c r="AE135" s="366">
        <f t="shared" ref="AE135:AE157" si="272">AC135-AD135</f>
        <v>-20000</v>
      </c>
      <c r="AF135" s="367">
        <f t="shared" ref="AF135:AF157" si="273">AE135/AC135</f>
        <v>-0.22222222222222221</v>
      </c>
      <c r="AG135" s="368"/>
      <c r="AH135" s="118"/>
    </row>
    <row r="136" spans="1:34" ht="30" customHeight="1">
      <c r="A136" s="119" t="s">
        <v>107</v>
      </c>
      <c r="B136" s="120" t="s">
        <v>108</v>
      </c>
      <c r="C136" s="121" t="s">
        <v>255</v>
      </c>
      <c r="D136" s="122" t="s">
        <v>133</v>
      </c>
      <c r="E136" s="123">
        <v>100</v>
      </c>
      <c r="F136" s="124">
        <v>50</v>
      </c>
      <c r="G136" s="125">
        <f t="shared" ref="G136:G138" si="274">E136*F136</f>
        <v>5000</v>
      </c>
      <c r="H136" s="123">
        <f t="shared" ref="H136:I136" si="275">E136</f>
        <v>100</v>
      </c>
      <c r="I136" s="124">
        <f t="shared" si="275"/>
        <v>50</v>
      </c>
      <c r="J136" s="144">
        <f t="shared" ref="J136:J138" si="276">H136*I136</f>
        <v>5000</v>
      </c>
      <c r="K136" s="156"/>
      <c r="L136" s="124"/>
      <c r="M136" s="144">
        <f t="shared" ref="M136:M138" si="277">K136*L136</f>
        <v>0</v>
      </c>
      <c r="N136" s="123"/>
      <c r="O136" s="124"/>
      <c r="P136" s="144">
        <f t="shared" ref="P136:P138" si="278">N136*O136</f>
        <v>0</v>
      </c>
      <c r="Q136" s="156"/>
      <c r="R136" s="124"/>
      <c r="S136" s="144">
        <f t="shared" ref="S136:S138" si="279">Q136*R136</f>
        <v>0</v>
      </c>
      <c r="T136" s="123"/>
      <c r="U136" s="124"/>
      <c r="V136" s="144">
        <f t="shared" ref="V136:V138" si="280">T136*U136</f>
        <v>0</v>
      </c>
      <c r="W136" s="156"/>
      <c r="X136" s="124"/>
      <c r="Y136" s="144">
        <f t="shared" ref="Y136:Y138" si="281">W136*X136</f>
        <v>0</v>
      </c>
      <c r="Z136" s="123"/>
      <c r="AA136" s="124"/>
      <c r="AB136" s="144">
        <f t="shared" ref="AB136:AB138" si="282">Z136*AA136</f>
        <v>0</v>
      </c>
      <c r="AC136" s="126">
        <f t="shared" si="270"/>
        <v>5000</v>
      </c>
      <c r="AD136" s="346">
        <f t="shared" si="271"/>
        <v>5000</v>
      </c>
      <c r="AE136" s="126">
        <f t="shared" si="272"/>
        <v>0</v>
      </c>
      <c r="AF136" s="291">
        <f t="shared" si="273"/>
        <v>0</v>
      </c>
      <c r="AG136" s="157" t="s">
        <v>219</v>
      </c>
      <c r="AH136" s="105"/>
    </row>
    <row r="137" spans="1:34" ht="51.75" customHeight="1">
      <c r="A137" s="119" t="s">
        <v>107</v>
      </c>
      <c r="B137" s="120" t="s">
        <v>111</v>
      </c>
      <c r="C137" s="121" t="s">
        <v>256</v>
      </c>
      <c r="D137" s="122" t="s">
        <v>133</v>
      </c>
      <c r="E137" s="123">
        <v>10</v>
      </c>
      <c r="F137" s="124">
        <v>8500</v>
      </c>
      <c r="G137" s="125">
        <f t="shared" si="274"/>
        <v>85000</v>
      </c>
      <c r="H137" s="123">
        <f>E137</f>
        <v>10</v>
      </c>
      <c r="I137" s="124">
        <f>10500</f>
        <v>10500</v>
      </c>
      <c r="J137" s="144">
        <f t="shared" si="276"/>
        <v>105000</v>
      </c>
      <c r="K137" s="156"/>
      <c r="L137" s="124"/>
      <c r="M137" s="144">
        <f t="shared" si="277"/>
        <v>0</v>
      </c>
      <c r="N137" s="123"/>
      <c r="O137" s="124"/>
      <c r="P137" s="144">
        <f t="shared" si="278"/>
        <v>0</v>
      </c>
      <c r="Q137" s="156"/>
      <c r="R137" s="124"/>
      <c r="S137" s="144">
        <f t="shared" si="279"/>
        <v>0</v>
      </c>
      <c r="T137" s="123"/>
      <c r="U137" s="124"/>
      <c r="V137" s="144">
        <f t="shared" si="280"/>
        <v>0</v>
      </c>
      <c r="W137" s="156"/>
      <c r="X137" s="124"/>
      <c r="Y137" s="144">
        <f t="shared" si="281"/>
        <v>0</v>
      </c>
      <c r="Z137" s="123"/>
      <c r="AA137" s="124"/>
      <c r="AB137" s="144">
        <f t="shared" si="282"/>
        <v>0</v>
      </c>
      <c r="AC137" s="126">
        <f t="shared" si="270"/>
        <v>85000</v>
      </c>
      <c r="AD137" s="346">
        <f t="shared" si="271"/>
        <v>105000</v>
      </c>
      <c r="AE137" s="126">
        <f t="shared" si="272"/>
        <v>-20000</v>
      </c>
      <c r="AF137" s="291">
        <f>AE137/AC137</f>
        <v>-0.23529411764705882</v>
      </c>
      <c r="AG137" s="157" t="s">
        <v>257</v>
      </c>
      <c r="AH137" s="105"/>
    </row>
    <row r="138" spans="1:34" ht="30" customHeight="1" thickBot="1">
      <c r="A138" s="131" t="s">
        <v>107</v>
      </c>
      <c r="B138" s="132" t="s">
        <v>112</v>
      </c>
      <c r="C138" s="133" t="s">
        <v>258</v>
      </c>
      <c r="D138" s="134" t="s">
        <v>133</v>
      </c>
      <c r="E138" s="135"/>
      <c r="F138" s="136"/>
      <c r="G138" s="137">
        <f t="shared" si="274"/>
        <v>0</v>
      </c>
      <c r="H138" s="135"/>
      <c r="I138" s="136"/>
      <c r="J138" s="241">
        <f t="shared" si="276"/>
        <v>0</v>
      </c>
      <c r="K138" s="240"/>
      <c r="L138" s="136"/>
      <c r="M138" s="241">
        <f t="shared" si="277"/>
        <v>0</v>
      </c>
      <c r="N138" s="135"/>
      <c r="O138" s="136"/>
      <c r="P138" s="241">
        <f t="shared" si="278"/>
        <v>0</v>
      </c>
      <c r="Q138" s="240"/>
      <c r="R138" s="136"/>
      <c r="S138" s="241">
        <f t="shared" si="279"/>
        <v>0</v>
      </c>
      <c r="T138" s="135"/>
      <c r="U138" s="136"/>
      <c r="V138" s="241">
        <f t="shared" si="280"/>
        <v>0</v>
      </c>
      <c r="W138" s="240"/>
      <c r="X138" s="136"/>
      <c r="Y138" s="241">
        <f t="shared" si="281"/>
        <v>0</v>
      </c>
      <c r="Z138" s="135"/>
      <c r="AA138" s="136"/>
      <c r="AB138" s="241">
        <f t="shared" si="282"/>
        <v>0</v>
      </c>
      <c r="AC138" s="249">
        <f t="shared" si="270"/>
        <v>0</v>
      </c>
      <c r="AD138" s="348">
        <f t="shared" si="271"/>
        <v>0</v>
      </c>
      <c r="AE138" s="138">
        <f t="shared" si="272"/>
        <v>0</v>
      </c>
      <c r="AF138" s="369" t="e">
        <f t="shared" si="273"/>
        <v>#DIV/0!</v>
      </c>
      <c r="AG138" s="186"/>
      <c r="AH138" s="105"/>
    </row>
    <row r="139" spans="1:34" ht="15" customHeight="1">
      <c r="A139" s="106" t="s">
        <v>104</v>
      </c>
      <c r="B139" s="107" t="s">
        <v>259</v>
      </c>
      <c r="C139" s="370" t="s">
        <v>260</v>
      </c>
      <c r="D139" s="371"/>
      <c r="E139" s="372">
        <f t="shared" ref="E139:AB139" si="283">SUM(E140:E142)</f>
        <v>0</v>
      </c>
      <c r="F139" s="373">
        <f t="shared" si="283"/>
        <v>0</v>
      </c>
      <c r="G139" s="374">
        <f t="shared" si="283"/>
        <v>0</v>
      </c>
      <c r="H139" s="372">
        <f t="shared" si="283"/>
        <v>0</v>
      </c>
      <c r="I139" s="373">
        <f t="shared" si="283"/>
        <v>0</v>
      </c>
      <c r="J139" s="375">
        <f t="shared" si="283"/>
        <v>0</v>
      </c>
      <c r="K139" s="218">
        <f t="shared" si="283"/>
        <v>0</v>
      </c>
      <c r="L139" s="111">
        <f t="shared" si="283"/>
        <v>0</v>
      </c>
      <c r="M139" s="143">
        <f t="shared" si="283"/>
        <v>0</v>
      </c>
      <c r="N139" s="110">
        <f t="shared" si="283"/>
        <v>0</v>
      </c>
      <c r="O139" s="111">
        <f t="shared" si="283"/>
        <v>0</v>
      </c>
      <c r="P139" s="143">
        <f t="shared" si="283"/>
        <v>0</v>
      </c>
      <c r="Q139" s="218">
        <f t="shared" si="283"/>
        <v>0</v>
      </c>
      <c r="R139" s="111">
        <f t="shared" si="283"/>
        <v>0</v>
      </c>
      <c r="S139" s="143">
        <f t="shared" si="283"/>
        <v>0</v>
      </c>
      <c r="T139" s="110">
        <f t="shared" si="283"/>
        <v>0</v>
      </c>
      <c r="U139" s="111">
        <f t="shared" si="283"/>
        <v>0</v>
      </c>
      <c r="V139" s="143">
        <f t="shared" si="283"/>
        <v>0</v>
      </c>
      <c r="W139" s="218">
        <f t="shared" si="283"/>
        <v>0</v>
      </c>
      <c r="X139" s="111">
        <f t="shared" si="283"/>
        <v>0</v>
      </c>
      <c r="Y139" s="143">
        <f t="shared" si="283"/>
        <v>0</v>
      </c>
      <c r="Z139" s="110">
        <f t="shared" si="283"/>
        <v>0</v>
      </c>
      <c r="AA139" s="111">
        <f t="shared" si="283"/>
        <v>0</v>
      </c>
      <c r="AB139" s="143">
        <f t="shared" si="283"/>
        <v>0</v>
      </c>
      <c r="AC139" s="113">
        <f t="shared" si="270"/>
        <v>0</v>
      </c>
      <c r="AD139" s="365">
        <f t="shared" si="271"/>
        <v>0</v>
      </c>
      <c r="AE139" s="366">
        <f t="shared" si="272"/>
        <v>0</v>
      </c>
      <c r="AF139" s="367" t="e">
        <f t="shared" si="273"/>
        <v>#DIV/0!</v>
      </c>
      <c r="AG139" s="376"/>
      <c r="AH139" s="118"/>
    </row>
    <row r="140" spans="1:34" ht="30" customHeight="1">
      <c r="A140" s="119" t="s">
        <v>107</v>
      </c>
      <c r="B140" s="120" t="s">
        <v>108</v>
      </c>
      <c r="C140" s="121" t="s">
        <v>261</v>
      </c>
      <c r="D140" s="122" t="s">
        <v>133</v>
      </c>
      <c r="E140" s="123"/>
      <c r="F140" s="124"/>
      <c r="G140" s="125">
        <f t="shared" ref="G140:G142" si="284">E140*F140</f>
        <v>0</v>
      </c>
      <c r="H140" s="123"/>
      <c r="I140" s="124"/>
      <c r="J140" s="144">
        <f t="shared" ref="J140:J142" si="285">H140*I140</f>
        <v>0</v>
      </c>
      <c r="K140" s="156"/>
      <c r="L140" s="124"/>
      <c r="M140" s="144">
        <f t="shared" ref="M140:M142" si="286">K140*L140</f>
        <v>0</v>
      </c>
      <c r="N140" s="123"/>
      <c r="O140" s="124"/>
      <c r="P140" s="144">
        <f t="shared" ref="P140:P142" si="287">N140*O140</f>
        <v>0</v>
      </c>
      <c r="Q140" s="156"/>
      <c r="R140" s="124"/>
      <c r="S140" s="144">
        <f t="shared" ref="S140:S142" si="288">Q140*R140</f>
        <v>0</v>
      </c>
      <c r="T140" s="123"/>
      <c r="U140" s="124"/>
      <c r="V140" s="144">
        <f t="shared" ref="V140:V142" si="289">T140*U140</f>
        <v>0</v>
      </c>
      <c r="W140" s="156"/>
      <c r="X140" s="124"/>
      <c r="Y140" s="144">
        <f t="shared" ref="Y140:Y142" si="290">W140*X140</f>
        <v>0</v>
      </c>
      <c r="Z140" s="123"/>
      <c r="AA140" s="124"/>
      <c r="AB140" s="144">
        <f t="shared" ref="AB140:AB142" si="291">Z140*AA140</f>
        <v>0</v>
      </c>
      <c r="AC140" s="126">
        <f t="shared" si="270"/>
        <v>0</v>
      </c>
      <c r="AD140" s="346">
        <f t="shared" si="271"/>
        <v>0</v>
      </c>
      <c r="AE140" s="126">
        <f t="shared" si="272"/>
        <v>0</v>
      </c>
      <c r="AF140" s="291" t="e">
        <f t="shared" si="273"/>
        <v>#DIV/0!</v>
      </c>
      <c r="AG140" s="130"/>
      <c r="AH140" s="105"/>
    </row>
    <row r="141" spans="1:34" ht="30" customHeight="1">
      <c r="A141" s="119" t="s">
        <v>107</v>
      </c>
      <c r="B141" s="120" t="s">
        <v>111</v>
      </c>
      <c r="C141" s="121" t="s">
        <v>261</v>
      </c>
      <c r="D141" s="122" t="s">
        <v>133</v>
      </c>
      <c r="E141" s="123"/>
      <c r="F141" s="124"/>
      <c r="G141" s="125">
        <f t="shared" si="284"/>
        <v>0</v>
      </c>
      <c r="H141" s="123"/>
      <c r="I141" s="124"/>
      <c r="J141" s="144">
        <f t="shared" si="285"/>
        <v>0</v>
      </c>
      <c r="K141" s="156"/>
      <c r="L141" s="124"/>
      <c r="M141" s="144">
        <f t="shared" si="286"/>
        <v>0</v>
      </c>
      <c r="N141" s="123"/>
      <c r="O141" s="124"/>
      <c r="P141" s="144">
        <f t="shared" si="287"/>
        <v>0</v>
      </c>
      <c r="Q141" s="156"/>
      <c r="R141" s="124"/>
      <c r="S141" s="144">
        <f t="shared" si="288"/>
        <v>0</v>
      </c>
      <c r="T141" s="123"/>
      <c r="U141" s="124"/>
      <c r="V141" s="144">
        <f t="shared" si="289"/>
        <v>0</v>
      </c>
      <c r="W141" s="156"/>
      <c r="X141" s="124"/>
      <c r="Y141" s="144">
        <f t="shared" si="290"/>
        <v>0</v>
      </c>
      <c r="Z141" s="123"/>
      <c r="AA141" s="124"/>
      <c r="AB141" s="144">
        <f t="shared" si="291"/>
        <v>0</v>
      </c>
      <c r="AC141" s="126">
        <f t="shared" si="270"/>
        <v>0</v>
      </c>
      <c r="AD141" s="346">
        <f t="shared" si="271"/>
        <v>0</v>
      </c>
      <c r="AE141" s="126">
        <f t="shared" si="272"/>
        <v>0</v>
      </c>
      <c r="AF141" s="291" t="e">
        <f t="shared" si="273"/>
        <v>#DIV/0!</v>
      </c>
      <c r="AG141" s="130"/>
      <c r="AH141" s="105"/>
    </row>
    <row r="142" spans="1:34" ht="30" customHeight="1" thickBot="1">
      <c r="A142" s="131" t="s">
        <v>107</v>
      </c>
      <c r="B142" s="132" t="s">
        <v>112</v>
      </c>
      <c r="C142" s="133" t="s">
        <v>261</v>
      </c>
      <c r="D142" s="134" t="s">
        <v>133</v>
      </c>
      <c r="E142" s="135"/>
      <c r="F142" s="136"/>
      <c r="G142" s="137">
        <f t="shared" si="284"/>
        <v>0</v>
      </c>
      <c r="H142" s="135"/>
      <c r="I142" s="136"/>
      <c r="J142" s="241">
        <f t="shared" si="285"/>
        <v>0</v>
      </c>
      <c r="K142" s="240"/>
      <c r="L142" s="136"/>
      <c r="M142" s="241">
        <f t="shared" si="286"/>
        <v>0</v>
      </c>
      <c r="N142" s="135"/>
      <c r="O142" s="136"/>
      <c r="P142" s="241">
        <f t="shared" si="287"/>
        <v>0</v>
      </c>
      <c r="Q142" s="240"/>
      <c r="R142" s="136"/>
      <c r="S142" s="241">
        <f t="shared" si="288"/>
        <v>0</v>
      </c>
      <c r="T142" s="135"/>
      <c r="U142" s="136"/>
      <c r="V142" s="241">
        <f t="shared" si="289"/>
        <v>0</v>
      </c>
      <c r="W142" s="240"/>
      <c r="X142" s="136"/>
      <c r="Y142" s="241">
        <f t="shared" si="290"/>
        <v>0</v>
      </c>
      <c r="Z142" s="135"/>
      <c r="AA142" s="136"/>
      <c r="AB142" s="241">
        <f t="shared" si="291"/>
        <v>0</v>
      </c>
      <c r="AC142" s="138">
        <f t="shared" si="270"/>
        <v>0</v>
      </c>
      <c r="AD142" s="377">
        <f t="shared" si="271"/>
        <v>0</v>
      </c>
      <c r="AE142" s="138">
        <f t="shared" si="272"/>
        <v>0</v>
      </c>
      <c r="AF142" s="369" t="e">
        <f t="shared" si="273"/>
        <v>#DIV/0!</v>
      </c>
      <c r="AG142" s="186"/>
      <c r="AH142" s="105"/>
    </row>
    <row r="143" spans="1:34" ht="15" customHeight="1">
      <c r="A143" s="106" t="s">
        <v>104</v>
      </c>
      <c r="B143" s="107" t="s">
        <v>262</v>
      </c>
      <c r="C143" s="370" t="s">
        <v>263</v>
      </c>
      <c r="D143" s="371"/>
      <c r="E143" s="372">
        <f t="shared" ref="E143:AB143" si="292">SUM(E144:E148)</f>
        <v>0</v>
      </c>
      <c r="F143" s="373">
        <f t="shared" si="292"/>
        <v>0</v>
      </c>
      <c r="G143" s="374">
        <f t="shared" si="292"/>
        <v>0</v>
      </c>
      <c r="H143" s="372">
        <f t="shared" si="292"/>
        <v>0</v>
      </c>
      <c r="I143" s="373">
        <f t="shared" si="292"/>
        <v>0</v>
      </c>
      <c r="J143" s="375">
        <f t="shared" si="292"/>
        <v>0</v>
      </c>
      <c r="K143" s="218">
        <f t="shared" si="292"/>
        <v>0</v>
      </c>
      <c r="L143" s="111">
        <f t="shared" si="292"/>
        <v>0</v>
      </c>
      <c r="M143" s="143">
        <f t="shared" si="292"/>
        <v>0</v>
      </c>
      <c r="N143" s="110">
        <f t="shared" si="292"/>
        <v>0</v>
      </c>
      <c r="O143" s="111">
        <f t="shared" si="292"/>
        <v>0</v>
      </c>
      <c r="P143" s="143">
        <f t="shared" si="292"/>
        <v>0</v>
      </c>
      <c r="Q143" s="218">
        <f t="shared" si="292"/>
        <v>0</v>
      </c>
      <c r="R143" s="111">
        <f t="shared" si="292"/>
        <v>0</v>
      </c>
      <c r="S143" s="143">
        <f t="shared" si="292"/>
        <v>0</v>
      </c>
      <c r="T143" s="110">
        <f t="shared" si="292"/>
        <v>0</v>
      </c>
      <c r="U143" s="111">
        <f t="shared" si="292"/>
        <v>0</v>
      </c>
      <c r="V143" s="143">
        <f t="shared" si="292"/>
        <v>0</v>
      </c>
      <c r="W143" s="218">
        <f t="shared" si="292"/>
        <v>0</v>
      </c>
      <c r="X143" s="111">
        <f t="shared" si="292"/>
        <v>0</v>
      </c>
      <c r="Y143" s="143">
        <f t="shared" si="292"/>
        <v>0</v>
      </c>
      <c r="Z143" s="110">
        <f t="shared" si="292"/>
        <v>0</v>
      </c>
      <c r="AA143" s="111">
        <f t="shared" si="292"/>
        <v>0</v>
      </c>
      <c r="AB143" s="112">
        <f t="shared" si="292"/>
        <v>0</v>
      </c>
      <c r="AC143" s="366">
        <f t="shared" si="270"/>
        <v>0</v>
      </c>
      <c r="AD143" s="378">
        <f t="shared" si="271"/>
        <v>0</v>
      </c>
      <c r="AE143" s="366">
        <f t="shared" si="272"/>
        <v>0</v>
      </c>
      <c r="AF143" s="367" t="e">
        <f t="shared" si="273"/>
        <v>#DIV/0!</v>
      </c>
      <c r="AG143" s="376"/>
      <c r="AH143" s="118"/>
    </row>
    <row r="144" spans="1:34" ht="30" customHeight="1">
      <c r="A144" s="119" t="s">
        <v>107</v>
      </c>
      <c r="B144" s="120" t="s">
        <v>108</v>
      </c>
      <c r="C144" s="121" t="s">
        <v>264</v>
      </c>
      <c r="D144" s="122" t="s">
        <v>265</v>
      </c>
      <c r="E144" s="123"/>
      <c r="F144" s="124"/>
      <c r="G144" s="125">
        <f t="shared" ref="G144:G148" si="293">E144*F144</f>
        <v>0</v>
      </c>
      <c r="H144" s="123"/>
      <c r="I144" s="124"/>
      <c r="J144" s="144">
        <f t="shared" ref="J144:J148" si="294">H144*I144</f>
        <v>0</v>
      </c>
      <c r="K144" s="156"/>
      <c r="L144" s="124"/>
      <c r="M144" s="144">
        <f t="shared" ref="M144:M148" si="295">K144*L144</f>
        <v>0</v>
      </c>
      <c r="N144" s="123"/>
      <c r="O144" s="124"/>
      <c r="P144" s="144">
        <f t="shared" ref="P144:P148" si="296">N144*O144</f>
        <v>0</v>
      </c>
      <c r="Q144" s="156"/>
      <c r="R144" s="124"/>
      <c r="S144" s="144">
        <f t="shared" ref="S144:S148" si="297">Q144*R144</f>
        <v>0</v>
      </c>
      <c r="T144" s="123"/>
      <c r="U144" s="124"/>
      <c r="V144" s="144">
        <f t="shared" ref="V144:V148" si="298">T144*U144</f>
        <v>0</v>
      </c>
      <c r="W144" s="156"/>
      <c r="X144" s="124"/>
      <c r="Y144" s="144">
        <f t="shared" ref="Y144:Y148" si="299">W144*X144</f>
        <v>0</v>
      </c>
      <c r="Z144" s="123"/>
      <c r="AA144" s="124"/>
      <c r="AB144" s="125">
        <f t="shared" ref="AB144:AB148" si="300">Z144*AA144</f>
        <v>0</v>
      </c>
      <c r="AC144" s="126">
        <f t="shared" si="270"/>
        <v>0</v>
      </c>
      <c r="AD144" s="346">
        <f t="shared" si="271"/>
        <v>0</v>
      </c>
      <c r="AE144" s="126">
        <f t="shared" si="272"/>
        <v>0</v>
      </c>
      <c r="AF144" s="291" t="e">
        <f t="shared" si="273"/>
        <v>#DIV/0!</v>
      </c>
      <c r="AG144" s="130"/>
      <c r="AH144" s="105"/>
    </row>
    <row r="145" spans="1:34" ht="30" customHeight="1">
      <c r="A145" s="119" t="s">
        <v>107</v>
      </c>
      <c r="B145" s="120" t="s">
        <v>111</v>
      </c>
      <c r="C145" s="121" t="s">
        <v>266</v>
      </c>
      <c r="D145" s="122" t="s">
        <v>265</v>
      </c>
      <c r="E145" s="123"/>
      <c r="F145" s="124"/>
      <c r="G145" s="125">
        <f t="shared" si="293"/>
        <v>0</v>
      </c>
      <c r="H145" s="123"/>
      <c r="I145" s="124"/>
      <c r="J145" s="144">
        <f t="shared" si="294"/>
        <v>0</v>
      </c>
      <c r="K145" s="156"/>
      <c r="L145" s="124"/>
      <c r="M145" s="144">
        <f t="shared" si="295"/>
        <v>0</v>
      </c>
      <c r="N145" s="123"/>
      <c r="O145" s="124"/>
      <c r="P145" s="144">
        <f t="shared" si="296"/>
        <v>0</v>
      </c>
      <c r="Q145" s="156"/>
      <c r="R145" s="124"/>
      <c r="S145" s="144">
        <f t="shared" si="297"/>
        <v>0</v>
      </c>
      <c r="T145" s="123"/>
      <c r="U145" s="124"/>
      <c r="V145" s="144">
        <f t="shared" si="298"/>
        <v>0</v>
      </c>
      <c r="W145" s="156"/>
      <c r="X145" s="124"/>
      <c r="Y145" s="144">
        <f t="shared" si="299"/>
        <v>0</v>
      </c>
      <c r="Z145" s="123"/>
      <c r="AA145" s="124"/>
      <c r="AB145" s="125">
        <f t="shared" si="300"/>
        <v>0</v>
      </c>
      <c r="AC145" s="126">
        <f t="shared" si="270"/>
        <v>0</v>
      </c>
      <c r="AD145" s="346">
        <f t="shared" si="271"/>
        <v>0</v>
      </c>
      <c r="AE145" s="126">
        <f t="shared" si="272"/>
        <v>0</v>
      </c>
      <c r="AF145" s="291" t="e">
        <f t="shared" si="273"/>
        <v>#DIV/0!</v>
      </c>
      <c r="AG145" s="130"/>
      <c r="AH145" s="105"/>
    </row>
    <row r="146" spans="1:34" ht="30" customHeight="1">
      <c r="A146" s="119" t="s">
        <v>107</v>
      </c>
      <c r="B146" s="120" t="s">
        <v>112</v>
      </c>
      <c r="C146" s="121" t="s">
        <v>267</v>
      </c>
      <c r="D146" s="122" t="s">
        <v>265</v>
      </c>
      <c r="E146" s="123"/>
      <c r="F146" s="124"/>
      <c r="G146" s="125">
        <f t="shared" si="293"/>
        <v>0</v>
      </c>
      <c r="H146" s="123"/>
      <c r="I146" s="124"/>
      <c r="J146" s="144">
        <f t="shared" si="294"/>
        <v>0</v>
      </c>
      <c r="K146" s="156"/>
      <c r="L146" s="124"/>
      <c r="M146" s="144">
        <f t="shared" si="295"/>
        <v>0</v>
      </c>
      <c r="N146" s="123"/>
      <c r="O146" s="124"/>
      <c r="P146" s="144">
        <f t="shared" si="296"/>
        <v>0</v>
      </c>
      <c r="Q146" s="156"/>
      <c r="R146" s="124"/>
      <c r="S146" s="144">
        <f t="shared" si="297"/>
        <v>0</v>
      </c>
      <c r="T146" s="123"/>
      <c r="U146" s="124"/>
      <c r="V146" s="144">
        <f t="shared" si="298"/>
        <v>0</v>
      </c>
      <c r="W146" s="156"/>
      <c r="X146" s="124"/>
      <c r="Y146" s="144">
        <f t="shared" si="299"/>
        <v>0</v>
      </c>
      <c r="Z146" s="123"/>
      <c r="AA146" s="124"/>
      <c r="AB146" s="125">
        <f t="shared" si="300"/>
        <v>0</v>
      </c>
      <c r="AC146" s="126">
        <f t="shared" si="270"/>
        <v>0</v>
      </c>
      <c r="AD146" s="346">
        <f t="shared" si="271"/>
        <v>0</v>
      </c>
      <c r="AE146" s="126">
        <f t="shared" si="272"/>
        <v>0</v>
      </c>
      <c r="AF146" s="291" t="e">
        <f t="shared" si="273"/>
        <v>#DIV/0!</v>
      </c>
      <c r="AG146" s="130"/>
      <c r="AH146" s="105"/>
    </row>
    <row r="147" spans="1:34" ht="30" customHeight="1">
      <c r="A147" s="119" t="s">
        <v>107</v>
      </c>
      <c r="B147" s="120" t="s">
        <v>201</v>
      </c>
      <c r="C147" s="121" t="s">
        <v>268</v>
      </c>
      <c r="D147" s="122" t="s">
        <v>265</v>
      </c>
      <c r="E147" s="123"/>
      <c r="F147" s="124"/>
      <c r="G147" s="125">
        <f t="shared" si="293"/>
        <v>0</v>
      </c>
      <c r="H147" s="123"/>
      <c r="I147" s="124"/>
      <c r="J147" s="144">
        <f t="shared" si="294"/>
        <v>0</v>
      </c>
      <c r="K147" s="156"/>
      <c r="L147" s="124"/>
      <c r="M147" s="144">
        <f t="shared" si="295"/>
        <v>0</v>
      </c>
      <c r="N147" s="123"/>
      <c r="O147" s="124"/>
      <c r="P147" s="144">
        <f t="shared" si="296"/>
        <v>0</v>
      </c>
      <c r="Q147" s="156"/>
      <c r="R147" s="124"/>
      <c r="S147" s="144">
        <f t="shared" si="297"/>
        <v>0</v>
      </c>
      <c r="T147" s="123"/>
      <c r="U147" s="124"/>
      <c r="V147" s="144">
        <f t="shared" si="298"/>
        <v>0</v>
      </c>
      <c r="W147" s="156"/>
      <c r="X147" s="124"/>
      <c r="Y147" s="144">
        <f t="shared" si="299"/>
        <v>0</v>
      </c>
      <c r="Z147" s="123"/>
      <c r="AA147" s="124"/>
      <c r="AB147" s="125">
        <f t="shared" si="300"/>
        <v>0</v>
      </c>
      <c r="AC147" s="126">
        <f t="shared" si="270"/>
        <v>0</v>
      </c>
      <c r="AD147" s="346">
        <f t="shared" si="271"/>
        <v>0</v>
      </c>
      <c r="AE147" s="126">
        <f t="shared" si="272"/>
        <v>0</v>
      </c>
      <c r="AF147" s="291" t="e">
        <f t="shared" si="273"/>
        <v>#DIV/0!</v>
      </c>
      <c r="AG147" s="130"/>
      <c r="AH147" s="105"/>
    </row>
    <row r="148" spans="1:34" ht="30" customHeight="1" thickBot="1">
      <c r="A148" s="145" t="s">
        <v>107</v>
      </c>
      <c r="B148" s="146" t="s">
        <v>203</v>
      </c>
      <c r="C148" s="147" t="s">
        <v>269</v>
      </c>
      <c r="D148" s="148" t="s">
        <v>265</v>
      </c>
      <c r="E148" s="149"/>
      <c r="F148" s="150"/>
      <c r="G148" s="151">
        <f t="shared" si="293"/>
        <v>0</v>
      </c>
      <c r="H148" s="149"/>
      <c r="I148" s="150"/>
      <c r="J148" s="152">
        <f t="shared" si="294"/>
        <v>0</v>
      </c>
      <c r="K148" s="159"/>
      <c r="L148" s="150"/>
      <c r="M148" s="152">
        <f t="shared" si="295"/>
        <v>0</v>
      </c>
      <c r="N148" s="149"/>
      <c r="O148" s="150"/>
      <c r="P148" s="152">
        <f t="shared" si="296"/>
        <v>0</v>
      </c>
      <c r="Q148" s="159"/>
      <c r="R148" s="150"/>
      <c r="S148" s="152">
        <f t="shared" si="297"/>
        <v>0</v>
      </c>
      <c r="T148" s="149"/>
      <c r="U148" s="150"/>
      <c r="V148" s="152">
        <f t="shared" si="298"/>
        <v>0</v>
      </c>
      <c r="W148" s="159"/>
      <c r="X148" s="150"/>
      <c r="Y148" s="152">
        <f t="shared" si="299"/>
        <v>0</v>
      </c>
      <c r="Z148" s="149"/>
      <c r="AA148" s="150"/>
      <c r="AB148" s="151">
        <f t="shared" si="300"/>
        <v>0</v>
      </c>
      <c r="AC148" s="138">
        <f t="shared" si="270"/>
        <v>0</v>
      </c>
      <c r="AD148" s="377">
        <f t="shared" si="271"/>
        <v>0</v>
      </c>
      <c r="AE148" s="138">
        <f t="shared" si="272"/>
        <v>0</v>
      </c>
      <c r="AF148" s="369" t="e">
        <f t="shared" si="273"/>
        <v>#DIV/0!</v>
      </c>
      <c r="AG148" s="186"/>
      <c r="AH148" s="105"/>
    </row>
    <row r="149" spans="1:34" ht="15" customHeight="1">
      <c r="A149" s="106" t="s">
        <v>104</v>
      </c>
      <c r="B149" s="107" t="s">
        <v>270</v>
      </c>
      <c r="C149" s="370" t="s">
        <v>252</v>
      </c>
      <c r="D149" s="371"/>
      <c r="E149" s="372">
        <f t="shared" ref="E149:AB149" si="301">SUM(E150:E155)</f>
        <v>1</v>
      </c>
      <c r="F149" s="373">
        <f t="shared" si="301"/>
        <v>50000</v>
      </c>
      <c r="G149" s="374">
        <f t="shared" si="301"/>
        <v>50000</v>
      </c>
      <c r="H149" s="372">
        <f t="shared" si="301"/>
        <v>1</v>
      </c>
      <c r="I149" s="373">
        <f t="shared" si="301"/>
        <v>29700</v>
      </c>
      <c r="J149" s="375">
        <f t="shared" si="301"/>
        <v>29700</v>
      </c>
      <c r="K149" s="218">
        <f t="shared" si="301"/>
        <v>0</v>
      </c>
      <c r="L149" s="111">
        <f t="shared" si="301"/>
        <v>0</v>
      </c>
      <c r="M149" s="143">
        <f t="shared" si="301"/>
        <v>0</v>
      </c>
      <c r="N149" s="110">
        <f t="shared" si="301"/>
        <v>0</v>
      </c>
      <c r="O149" s="111">
        <f t="shared" si="301"/>
        <v>0</v>
      </c>
      <c r="P149" s="143">
        <f t="shared" si="301"/>
        <v>0</v>
      </c>
      <c r="Q149" s="218">
        <f t="shared" si="301"/>
        <v>0</v>
      </c>
      <c r="R149" s="111">
        <f t="shared" si="301"/>
        <v>0</v>
      </c>
      <c r="S149" s="143">
        <f t="shared" si="301"/>
        <v>0</v>
      </c>
      <c r="T149" s="110">
        <f t="shared" si="301"/>
        <v>0</v>
      </c>
      <c r="U149" s="111">
        <f t="shared" si="301"/>
        <v>0</v>
      </c>
      <c r="V149" s="143">
        <f t="shared" si="301"/>
        <v>0</v>
      </c>
      <c r="W149" s="218">
        <f t="shared" si="301"/>
        <v>0</v>
      </c>
      <c r="X149" s="111">
        <f t="shared" si="301"/>
        <v>0</v>
      </c>
      <c r="Y149" s="143">
        <f t="shared" si="301"/>
        <v>0</v>
      </c>
      <c r="Z149" s="110">
        <f t="shared" si="301"/>
        <v>0</v>
      </c>
      <c r="AA149" s="111">
        <f t="shared" si="301"/>
        <v>0</v>
      </c>
      <c r="AB149" s="112">
        <f t="shared" si="301"/>
        <v>0</v>
      </c>
      <c r="AC149" s="366">
        <f t="shared" si="270"/>
        <v>50000</v>
      </c>
      <c r="AD149" s="378">
        <f t="shared" si="271"/>
        <v>29700</v>
      </c>
      <c r="AE149" s="366">
        <f t="shared" si="272"/>
        <v>20300</v>
      </c>
      <c r="AF149" s="367">
        <f t="shared" si="273"/>
        <v>0.40600000000000003</v>
      </c>
      <c r="AG149" s="376"/>
      <c r="AH149" s="118"/>
    </row>
    <row r="150" spans="1:34" ht="30" customHeight="1">
      <c r="A150" s="119" t="s">
        <v>107</v>
      </c>
      <c r="B150" s="120" t="s">
        <v>108</v>
      </c>
      <c r="C150" s="121" t="s">
        <v>271</v>
      </c>
      <c r="D150" s="122"/>
      <c r="E150" s="123"/>
      <c r="F150" s="124"/>
      <c r="G150" s="125">
        <f t="shared" ref="G150:G155" si="302">E150*F150</f>
        <v>0</v>
      </c>
      <c r="H150" s="123"/>
      <c r="I150" s="124"/>
      <c r="J150" s="144">
        <f t="shared" ref="J150:J155" si="303">H150*I150</f>
        <v>0</v>
      </c>
      <c r="K150" s="156"/>
      <c r="L150" s="124"/>
      <c r="M150" s="144">
        <f t="shared" ref="M150:M155" si="304">K150*L150</f>
        <v>0</v>
      </c>
      <c r="N150" s="123"/>
      <c r="O150" s="124"/>
      <c r="P150" s="144">
        <f t="shared" ref="P150:P155" si="305">N150*O150</f>
        <v>0</v>
      </c>
      <c r="Q150" s="156"/>
      <c r="R150" s="124"/>
      <c r="S150" s="144">
        <f t="shared" ref="S150:S155" si="306">Q150*R150</f>
        <v>0</v>
      </c>
      <c r="T150" s="123"/>
      <c r="U150" s="124"/>
      <c r="V150" s="144">
        <f t="shared" ref="V150:V155" si="307">T150*U150</f>
        <v>0</v>
      </c>
      <c r="W150" s="156"/>
      <c r="X150" s="124"/>
      <c r="Y150" s="144">
        <f t="shared" ref="Y150:Y155" si="308">W150*X150</f>
        <v>0</v>
      </c>
      <c r="Z150" s="123"/>
      <c r="AA150" s="124"/>
      <c r="AB150" s="125">
        <f t="shared" ref="AB150:AB155" si="309">Z150*AA150</f>
        <v>0</v>
      </c>
      <c r="AC150" s="126">
        <f t="shared" si="270"/>
        <v>0</v>
      </c>
      <c r="AD150" s="346">
        <f t="shared" si="271"/>
        <v>0</v>
      </c>
      <c r="AE150" s="126">
        <f t="shared" si="272"/>
        <v>0</v>
      </c>
      <c r="AF150" s="291" t="e">
        <f t="shared" si="273"/>
        <v>#DIV/0!</v>
      </c>
      <c r="AG150" s="130"/>
      <c r="AH150" s="105"/>
    </row>
    <row r="151" spans="1:34" ht="30" customHeight="1">
      <c r="A151" s="119" t="s">
        <v>107</v>
      </c>
      <c r="B151" s="120" t="s">
        <v>111</v>
      </c>
      <c r="C151" s="121" t="s">
        <v>272</v>
      </c>
      <c r="D151" s="122"/>
      <c r="E151" s="123"/>
      <c r="F151" s="124"/>
      <c r="G151" s="125">
        <f t="shared" si="302"/>
        <v>0</v>
      </c>
      <c r="H151" s="123"/>
      <c r="I151" s="124"/>
      <c r="J151" s="144">
        <f t="shared" si="303"/>
        <v>0</v>
      </c>
      <c r="K151" s="156"/>
      <c r="L151" s="124"/>
      <c r="M151" s="144">
        <f t="shared" si="304"/>
        <v>0</v>
      </c>
      <c r="N151" s="123"/>
      <c r="O151" s="124"/>
      <c r="P151" s="144">
        <f t="shared" si="305"/>
        <v>0</v>
      </c>
      <c r="Q151" s="156"/>
      <c r="R151" s="124"/>
      <c r="S151" s="144">
        <f t="shared" si="306"/>
        <v>0</v>
      </c>
      <c r="T151" s="123"/>
      <c r="U151" s="124"/>
      <c r="V151" s="144">
        <f t="shared" si="307"/>
        <v>0</v>
      </c>
      <c r="W151" s="156"/>
      <c r="X151" s="124"/>
      <c r="Y151" s="144">
        <f t="shared" si="308"/>
        <v>0</v>
      </c>
      <c r="Z151" s="123"/>
      <c r="AA151" s="124"/>
      <c r="AB151" s="125">
        <f t="shared" si="309"/>
        <v>0</v>
      </c>
      <c r="AC151" s="126">
        <f t="shared" si="270"/>
        <v>0</v>
      </c>
      <c r="AD151" s="346">
        <f t="shared" si="271"/>
        <v>0</v>
      </c>
      <c r="AE151" s="126">
        <f t="shared" si="272"/>
        <v>0</v>
      </c>
      <c r="AF151" s="291" t="e">
        <f t="shared" si="273"/>
        <v>#DIV/0!</v>
      </c>
      <c r="AG151" s="130"/>
      <c r="AH151" s="105"/>
    </row>
    <row r="152" spans="1:34" ht="30" customHeight="1">
      <c r="A152" s="119" t="s">
        <v>107</v>
      </c>
      <c r="B152" s="120" t="s">
        <v>112</v>
      </c>
      <c r="C152" s="121" t="s">
        <v>273</v>
      </c>
      <c r="D152" s="122"/>
      <c r="E152" s="123"/>
      <c r="F152" s="124"/>
      <c r="G152" s="125">
        <f t="shared" si="302"/>
        <v>0</v>
      </c>
      <c r="H152" s="123"/>
      <c r="I152" s="124"/>
      <c r="J152" s="144">
        <f t="shared" si="303"/>
        <v>0</v>
      </c>
      <c r="K152" s="156"/>
      <c r="L152" s="124"/>
      <c r="M152" s="144">
        <f t="shared" si="304"/>
        <v>0</v>
      </c>
      <c r="N152" s="123"/>
      <c r="O152" s="124"/>
      <c r="P152" s="144">
        <f t="shared" si="305"/>
        <v>0</v>
      </c>
      <c r="Q152" s="156"/>
      <c r="R152" s="124"/>
      <c r="S152" s="144">
        <f t="shared" si="306"/>
        <v>0</v>
      </c>
      <c r="T152" s="123"/>
      <c r="U152" s="124"/>
      <c r="V152" s="144">
        <f t="shared" si="307"/>
        <v>0</v>
      </c>
      <c r="W152" s="156"/>
      <c r="X152" s="124"/>
      <c r="Y152" s="144">
        <f t="shared" si="308"/>
        <v>0</v>
      </c>
      <c r="Z152" s="123"/>
      <c r="AA152" s="124"/>
      <c r="AB152" s="125">
        <f t="shared" si="309"/>
        <v>0</v>
      </c>
      <c r="AC152" s="126">
        <f t="shared" si="270"/>
        <v>0</v>
      </c>
      <c r="AD152" s="346">
        <f t="shared" si="271"/>
        <v>0</v>
      </c>
      <c r="AE152" s="126">
        <f t="shared" si="272"/>
        <v>0</v>
      </c>
      <c r="AF152" s="291" t="e">
        <f t="shared" si="273"/>
        <v>#DIV/0!</v>
      </c>
      <c r="AG152" s="130"/>
      <c r="AH152" s="105"/>
    </row>
    <row r="153" spans="1:34" ht="30" customHeight="1">
      <c r="A153" s="119" t="s">
        <v>107</v>
      </c>
      <c r="B153" s="120" t="s">
        <v>201</v>
      </c>
      <c r="C153" s="121" t="s">
        <v>274</v>
      </c>
      <c r="D153" s="122"/>
      <c r="E153" s="123"/>
      <c r="F153" s="124"/>
      <c r="G153" s="125">
        <f t="shared" si="302"/>
        <v>0</v>
      </c>
      <c r="H153" s="123"/>
      <c r="I153" s="124"/>
      <c r="J153" s="144">
        <f t="shared" si="303"/>
        <v>0</v>
      </c>
      <c r="K153" s="156"/>
      <c r="L153" s="124"/>
      <c r="M153" s="144">
        <f t="shared" si="304"/>
        <v>0</v>
      </c>
      <c r="N153" s="123"/>
      <c r="O153" s="124"/>
      <c r="P153" s="144">
        <f t="shared" si="305"/>
        <v>0</v>
      </c>
      <c r="Q153" s="156"/>
      <c r="R153" s="124"/>
      <c r="S153" s="144">
        <f t="shared" si="306"/>
        <v>0</v>
      </c>
      <c r="T153" s="123"/>
      <c r="U153" s="124"/>
      <c r="V153" s="144">
        <f t="shared" si="307"/>
        <v>0</v>
      </c>
      <c r="W153" s="156"/>
      <c r="X153" s="124"/>
      <c r="Y153" s="144">
        <f t="shared" si="308"/>
        <v>0</v>
      </c>
      <c r="Z153" s="123"/>
      <c r="AA153" s="124"/>
      <c r="AB153" s="125">
        <f t="shared" si="309"/>
        <v>0</v>
      </c>
      <c r="AC153" s="126">
        <f t="shared" si="270"/>
        <v>0</v>
      </c>
      <c r="AD153" s="346">
        <f t="shared" si="271"/>
        <v>0</v>
      </c>
      <c r="AE153" s="126">
        <f t="shared" si="272"/>
        <v>0</v>
      </c>
      <c r="AF153" s="291">
        <v>0</v>
      </c>
      <c r="AG153" s="130"/>
      <c r="AH153" s="105"/>
    </row>
    <row r="154" spans="1:34" ht="30" customHeight="1">
      <c r="A154" s="119" t="s">
        <v>107</v>
      </c>
      <c r="B154" s="120" t="s">
        <v>203</v>
      </c>
      <c r="C154" s="121" t="s">
        <v>275</v>
      </c>
      <c r="D154" s="122"/>
      <c r="E154" s="123"/>
      <c r="F154" s="124"/>
      <c r="G154" s="125">
        <f t="shared" si="302"/>
        <v>0</v>
      </c>
      <c r="H154" s="123"/>
      <c r="I154" s="124"/>
      <c r="J154" s="144">
        <f t="shared" si="303"/>
        <v>0</v>
      </c>
      <c r="K154" s="156"/>
      <c r="L154" s="124"/>
      <c r="M154" s="144">
        <f t="shared" si="304"/>
        <v>0</v>
      </c>
      <c r="N154" s="123"/>
      <c r="O154" s="124"/>
      <c r="P154" s="144">
        <f t="shared" si="305"/>
        <v>0</v>
      </c>
      <c r="Q154" s="156"/>
      <c r="R154" s="124"/>
      <c r="S154" s="144">
        <f t="shared" si="306"/>
        <v>0</v>
      </c>
      <c r="T154" s="123"/>
      <c r="U154" s="124"/>
      <c r="V154" s="144">
        <f t="shared" si="307"/>
        <v>0</v>
      </c>
      <c r="W154" s="156"/>
      <c r="X154" s="124"/>
      <c r="Y154" s="144">
        <f t="shared" si="308"/>
        <v>0</v>
      </c>
      <c r="Z154" s="123"/>
      <c r="AA154" s="124"/>
      <c r="AB154" s="125">
        <f t="shared" si="309"/>
        <v>0</v>
      </c>
      <c r="AC154" s="126">
        <f t="shared" si="270"/>
        <v>0</v>
      </c>
      <c r="AD154" s="346">
        <f t="shared" si="271"/>
        <v>0</v>
      </c>
      <c r="AE154" s="126">
        <f t="shared" si="272"/>
        <v>0</v>
      </c>
      <c r="AF154" s="291" t="e">
        <f t="shared" si="273"/>
        <v>#DIV/0!</v>
      </c>
      <c r="AG154" s="130"/>
      <c r="AH154" s="105"/>
    </row>
    <row r="155" spans="1:34" ht="160.5" customHeight="1" thickBot="1">
      <c r="A155" s="145" t="s">
        <v>107</v>
      </c>
      <c r="B155" s="146" t="s">
        <v>205</v>
      </c>
      <c r="C155" s="121" t="s">
        <v>276</v>
      </c>
      <c r="D155" s="148" t="s">
        <v>110</v>
      </c>
      <c r="E155" s="149">
        <v>1</v>
      </c>
      <c r="F155" s="150">
        <v>50000</v>
      </c>
      <c r="G155" s="151">
        <f t="shared" si="302"/>
        <v>50000</v>
      </c>
      <c r="H155" s="149">
        <f>E155</f>
        <v>1</v>
      </c>
      <c r="I155" s="379">
        <v>29700</v>
      </c>
      <c r="J155" s="152">
        <f t="shared" si="303"/>
        <v>29700</v>
      </c>
      <c r="K155" s="159"/>
      <c r="L155" s="150"/>
      <c r="M155" s="152">
        <f t="shared" si="304"/>
        <v>0</v>
      </c>
      <c r="N155" s="149"/>
      <c r="O155" s="150"/>
      <c r="P155" s="152">
        <f t="shared" si="305"/>
        <v>0</v>
      </c>
      <c r="Q155" s="159"/>
      <c r="R155" s="150"/>
      <c r="S155" s="152">
        <f t="shared" si="306"/>
        <v>0</v>
      </c>
      <c r="T155" s="149"/>
      <c r="U155" s="150"/>
      <c r="V155" s="152">
        <f t="shared" si="307"/>
        <v>0</v>
      </c>
      <c r="W155" s="159"/>
      <c r="X155" s="150"/>
      <c r="Y155" s="152">
        <f t="shared" si="308"/>
        <v>0</v>
      </c>
      <c r="Z155" s="149"/>
      <c r="AA155" s="150"/>
      <c r="AB155" s="151">
        <f t="shared" si="309"/>
        <v>0</v>
      </c>
      <c r="AC155" s="249">
        <f t="shared" si="270"/>
        <v>50000</v>
      </c>
      <c r="AD155" s="348">
        <f t="shared" si="271"/>
        <v>29700</v>
      </c>
      <c r="AE155" s="249">
        <f t="shared" si="272"/>
        <v>20300</v>
      </c>
      <c r="AF155" s="356">
        <f t="shared" si="273"/>
        <v>0.40600000000000003</v>
      </c>
      <c r="AG155" s="380" t="s">
        <v>277</v>
      </c>
      <c r="AH155" s="105"/>
    </row>
    <row r="156" spans="1:34" ht="15.75" customHeight="1" thickBot="1">
      <c r="A156" s="478" t="s">
        <v>278</v>
      </c>
      <c r="B156" s="469"/>
      <c r="C156" s="469"/>
      <c r="D156" s="381"/>
      <c r="E156" s="333">
        <f t="shared" ref="E156:AB156" si="310">E149+E143+E139+E135</f>
        <v>111</v>
      </c>
      <c r="F156" s="333">
        <f t="shared" si="310"/>
        <v>58550</v>
      </c>
      <c r="G156" s="333">
        <f t="shared" si="310"/>
        <v>140000</v>
      </c>
      <c r="H156" s="333">
        <f t="shared" si="310"/>
        <v>111</v>
      </c>
      <c r="I156" s="333">
        <f t="shared" si="310"/>
        <v>40250</v>
      </c>
      <c r="J156" s="333">
        <f t="shared" si="310"/>
        <v>139700</v>
      </c>
      <c r="K156" s="382">
        <f t="shared" si="310"/>
        <v>0</v>
      </c>
      <c r="L156" s="333">
        <f t="shared" si="310"/>
        <v>0</v>
      </c>
      <c r="M156" s="333">
        <f t="shared" si="310"/>
        <v>0</v>
      </c>
      <c r="N156" s="333">
        <f t="shared" si="310"/>
        <v>0</v>
      </c>
      <c r="O156" s="333">
        <f t="shared" si="310"/>
        <v>0</v>
      </c>
      <c r="P156" s="333">
        <f t="shared" si="310"/>
        <v>0</v>
      </c>
      <c r="Q156" s="382">
        <f t="shared" si="310"/>
        <v>0</v>
      </c>
      <c r="R156" s="333">
        <f t="shared" si="310"/>
        <v>0</v>
      </c>
      <c r="S156" s="333">
        <f t="shared" si="310"/>
        <v>0</v>
      </c>
      <c r="T156" s="333">
        <f t="shared" si="310"/>
        <v>0</v>
      </c>
      <c r="U156" s="333">
        <f t="shared" si="310"/>
        <v>0</v>
      </c>
      <c r="V156" s="333">
        <f t="shared" si="310"/>
        <v>0</v>
      </c>
      <c r="W156" s="382">
        <f t="shared" si="310"/>
        <v>0</v>
      </c>
      <c r="X156" s="333">
        <f t="shared" si="310"/>
        <v>0</v>
      </c>
      <c r="Y156" s="333">
        <f t="shared" si="310"/>
        <v>0</v>
      </c>
      <c r="Z156" s="333">
        <f t="shared" si="310"/>
        <v>0</v>
      </c>
      <c r="AA156" s="333">
        <f t="shared" si="310"/>
        <v>0</v>
      </c>
      <c r="AB156" s="333">
        <f t="shared" si="310"/>
        <v>0</v>
      </c>
      <c r="AC156" s="304">
        <f t="shared" si="270"/>
        <v>140000</v>
      </c>
      <c r="AD156" s="354">
        <f t="shared" si="271"/>
        <v>139700</v>
      </c>
      <c r="AE156" s="360">
        <f t="shared" si="272"/>
        <v>300</v>
      </c>
      <c r="AF156" s="383">
        <f t="shared" si="273"/>
        <v>2.142857142857143E-3</v>
      </c>
      <c r="AG156" s="362"/>
      <c r="AH156" s="105"/>
    </row>
    <row r="157" spans="1:34" ht="15.75" customHeight="1" thickBot="1">
      <c r="A157" s="384" t="s">
        <v>279</v>
      </c>
      <c r="B157" s="385"/>
      <c r="C157" s="386"/>
      <c r="D157" s="387"/>
      <c r="E157" s="388"/>
      <c r="F157" s="388"/>
      <c r="G157" s="389">
        <f>G25+G29+G43+G53+G75+G81+G95+G108+G114+G118+G122+G127+G133+G156</f>
        <v>618500</v>
      </c>
      <c r="H157" s="390"/>
      <c r="I157" s="390"/>
      <c r="J157" s="389">
        <f>J25+J29+J43+J53+J75+J81+J95+J108+J114+J118+J122+J127+J133+J156</f>
        <v>618500</v>
      </c>
      <c r="K157" s="388"/>
      <c r="L157" s="388"/>
      <c r="M157" s="389">
        <f>M25+M29+M43+M53+M75+M81+M95+M108+M114+M118+M122+M127+M133+M156</f>
        <v>0</v>
      </c>
      <c r="N157" s="388"/>
      <c r="O157" s="388"/>
      <c r="P157" s="389">
        <f>P25+P29+P43+P53+P75+P81+P95+P108+P114+P118+P122+P127+P133+P156</f>
        <v>0</v>
      </c>
      <c r="Q157" s="388"/>
      <c r="R157" s="388"/>
      <c r="S157" s="389">
        <f>S25+S29+S43+S53+S75+S81+S95+S108+S114+S118+S122+S127+S133+S156</f>
        <v>0</v>
      </c>
      <c r="T157" s="388"/>
      <c r="U157" s="388"/>
      <c r="V157" s="389">
        <f>V25+V29+V43+V53+V75+V81+V95+V108+V114+V118+V122+V127+V133+V156</f>
        <v>0</v>
      </c>
      <c r="W157" s="388"/>
      <c r="X157" s="388"/>
      <c r="Y157" s="389">
        <f>Y25+Y29+Y43+Y53+Y75+Y81+Y95+Y108+Y114+Y118+Y122+Y127+Y133+Y156</f>
        <v>0</v>
      </c>
      <c r="Z157" s="388"/>
      <c r="AA157" s="388"/>
      <c r="AB157" s="389">
        <f t="shared" ref="AB157:AD157" si="311">AB25+AB29+AB43+AB53+AB75+AB81+AB95+AB108+AB114+AB118+AB122+AB127+AB133+AB156</f>
        <v>0</v>
      </c>
      <c r="AC157" s="389">
        <f t="shared" si="311"/>
        <v>618500</v>
      </c>
      <c r="AD157" s="389">
        <f t="shared" si="311"/>
        <v>618500</v>
      </c>
      <c r="AE157" s="389">
        <f t="shared" si="272"/>
        <v>0</v>
      </c>
      <c r="AF157" s="391">
        <f t="shared" si="273"/>
        <v>0</v>
      </c>
      <c r="AG157" s="392"/>
      <c r="AH157" s="393"/>
    </row>
    <row r="158" spans="1:34" ht="15.75" customHeight="1" thickBot="1">
      <c r="A158" s="479"/>
      <c r="B158" s="452"/>
      <c r="C158" s="452"/>
      <c r="D158" s="394"/>
      <c r="E158" s="395"/>
      <c r="F158" s="395"/>
      <c r="G158" s="395"/>
      <c r="H158" s="395"/>
      <c r="I158" s="395"/>
      <c r="J158" s="395"/>
      <c r="K158" s="395"/>
      <c r="L158" s="395"/>
      <c r="M158" s="395"/>
      <c r="N158" s="395"/>
      <c r="O158" s="395"/>
      <c r="P158" s="395"/>
      <c r="Q158" s="395"/>
      <c r="R158" s="395"/>
      <c r="S158" s="395"/>
      <c r="T158" s="395"/>
      <c r="U158" s="395"/>
      <c r="V158" s="395"/>
      <c r="W158" s="395"/>
      <c r="X158" s="395"/>
      <c r="Y158" s="395"/>
      <c r="Z158" s="395"/>
      <c r="AA158" s="395"/>
      <c r="AB158" s="395"/>
      <c r="AC158" s="396"/>
      <c r="AD158" s="396"/>
      <c r="AE158" s="396"/>
      <c r="AF158" s="397"/>
      <c r="AG158" s="398"/>
      <c r="AH158" s="3"/>
    </row>
    <row r="159" spans="1:34" ht="15.75" customHeight="1" thickBot="1">
      <c r="A159" s="480" t="s">
        <v>280</v>
      </c>
      <c r="B159" s="469"/>
      <c r="C159" s="470"/>
      <c r="D159" s="399"/>
      <c r="E159" s="400"/>
      <c r="F159" s="400"/>
      <c r="G159" s="400">
        <f>Фінансування!C20-Витрати!G157</f>
        <v>0</v>
      </c>
      <c r="H159" s="400"/>
      <c r="I159" s="400"/>
      <c r="J159" s="400">
        <f>Фінансування!C21-Витрати!J157</f>
        <v>0</v>
      </c>
      <c r="K159" s="400"/>
      <c r="L159" s="400"/>
      <c r="M159" s="400"/>
      <c r="N159" s="400"/>
      <c r="O159" s="400"/>
      <c r="P159" s="400"/>
      <c r="Q159" s="400"/>
      <c r="R159" s="400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400">
        <f>Фінансування!N20-Витрати!AC157</f>
        <v>0</v>
      </c>
      <c r="AD159" s="400">
        <f>Фінансування!N21-Витрати!AD157</f>
        <v>0</v>
      </c>
      <c r="AE159" s="401"/>
      <c r="AF159" s="402"/>
      <c r="AG159" s="403"/>
      <c r="AH159" s="3"/>
    </row>
    <row r="160" spans="1:34" ht="15.75" customHeight="1">
      <c r="A160" s="16"/>
      <c r="B160" s="404"/>
      <c r="C160" s="405"/>
      <c r="D160" s="16"/>
      <c r="E160" s="16"/>
      <c r="F160" s="16"/>
      <c r="G160" s="16"/>
      <c r="H160" s="16"/>
      <c r="I160" s="16"/>
      <c r="J160" s="16"/>
      <c r="K160" s="406"/>
      <c r="L160" s="406"/>
      <c r="M160" s="406"/>
      <c r="N160" s="406"/>
      <c r="O160" s="406"/>
      <c r="P160" s="406"/>
      <c r="Q160" s="406"/>
      <c r="R160" s="406"/>
      <c r="S160" s="406"/>
      <c r="T160" s="406"/>
      <c r="U160" s="406"/>
      <c r="V160" s="406"/>
      <c r="W160" s="406"/>
      <c r="X160" s="406"/>
      <c r="Y160" s="406"/>
      <c r="Z160" s="406"/>
      <c r="AA160" s="406"/>
      <c r="AB160" s="406"/>
      <c r="AC160" s="407"/>
      <c r="AD160" s="407"/>
      <c r="AE160" s="407"/>
      <c r="AF160" s="407"/>
      <c r="AG160" s="408"/>
    </row>
    <row r="161" spans="1:33" ht="15.75" customHeight="1">
      <c r="A161" s="16"/>
      <c r="B161" s="404"/>
      <c r="C161" s="405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3"/>
      <c r="AD161" s="13"/>
      <c r="AE161" s="13"/>
      <c r="AF161" s="13"/>
      <c r="AG161" s="53"/>
    </row>
    <row r="162" spans="1:33" ht="15.75" customHeight="1">
      <c r="A162" s="16"/>
      <c r="B162" s="404"/>
      <c r="C162" s="405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3"/>
      <c r="AD162" s="13"/>
      <c r="AE162" s="13"/>
      <c r="AF162" s="13"/>
      <c r="AG162" s="53"/>
    </row>
    <row r="163" spans="1:33" ht="15.75" customHeight="1">
      <c r="A163" s="16"/>
      <c r="B163" s="404"/>
      <c r="C163" s="405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3"/>
      <c r="AD163" s="13"/>
      <c r="AE163" s="13"/>
      <c r="AF163" s="13"/>
      <c r="AG163" s="53"/>
    </row>
    <row r="164" spans="1:33" ht="15.75" customHeight="1">
      <c r="A164" s="16"/>
      <c r="B164" s="404"/>
      <c r="C164" s="409" t="s">
        <v>281</v>
      </c>
      <c r="D164" s="410" t="s">
        <v>282</v>
      </c>
      <c r="E164" s="411"/>
      <c r="G164" s="411"/>
      <c r="H164" s="411"/>
      <c r="I164" s="411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3"/>
      <c r="AD164" s="13"/>
      <c r="AE164" s="13"/>
      <c r="AF164" s="13"/>
      <c r="AG164" s="53"/>
    </row>
    <row r="165" spans="1:33" ht="15.75" customHeight="1">
      <c r="A165" s="16"/>
      <c r="B165" s="404"/>
      <c r="D165" s="409" t="s">
        <v>41</v>
      </c>
      <c r="G165" s="409" t="s">
        <v>42</v>
      </c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3"/>
      <c r="AD165" s="13"/>
      <c r="AE165" s="13"/>
      <c r="AF165" s="13"/>
      <c r="AG165" s="53"/>
    </row>
    <row r="166" spans="1:33" ht="15.75" customHeight="1">
      <c r="A166" s="16"/>
      <c r="B166" s="404"/>
      <c r="C166" s="405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3"/>
      <c r="AD166" s="13"/>
      <c r="AE166" s="13"/>
      <c r="AF166" s="13"/>
      <c r="AG166" s="53"/>
    </row>
    <row r="167" spans="1:33" ht="15.75" customHeight="1">
      <c r="A167" s="16"/>
      <c r="B167" s="404"/>
      <c r="C167" s="405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3"/>
      <c r="AD167" s="13"/>
      <c r="AE167" s="13"/>
      <c r="AF167" s="13"/>
      <c r="AG167" s="53"/>
    </row>
    <row r="168" spans="1:33" ht="15.75" customHeight="1">
      <c r="A168" s="51"/>
      <c r="B168" s="412"/>
      <c r="C168" s="413"/>
      <c r="AG168" s="413"/>
    </row>
    <row r="169" spans="1:33" ht="15.75" customHeight="1">
      <c r="A169" s="51"/>
      <c r="B169" s="412"/>
      <c r="C169" s="413"/>
      <c r="AG169" s="413"/>
    </row>
    <row r="170" spans="1:33" ht="15.75" customHeight="1">
      <c r="A170" s="51"/>
      <c r="B170" s="412"/>
      <c r="C170" s="413"/>
      <c r="AG170" s="413"/>
    </row>
    <row r="171" spans="1:33" ht="15.75" customHeight="1">
      <c r="A171" s="51"/>
      <c r="B171" s="412"/>
      <c r="C171" s="413"/>
      <c r="AG171" s="413"/>
    </row>
    <row r="172" spans="1:33" ht="15.75" customHeight="1">
      <c r="A172" s="51"/>
      <c r="B172" s="412"/>
      <c r="C172" s="413"/>
      <c r="AG172" s="413"/>
    </row>
    <row r="173" spans="1:33" ht="15.75" customHeight="1">
      <c r="A173" s="51"/>
      <c r="B173" s="412"/>
      <c r="C173" s="413"/>
      <c r="AG173" s="413"/>
    </row>
    <row r="174" spans="1:33" ht="15.75" customHeight="1">
      <c r="A174" s="51"/>
      <c r="B174" s="412"/>
      <c r="C174" s="413"/>
      <c r="AG174" s="413"/>
    </row>
    <row r="175" spans="1:33" ht="15.75" customHeight="1">
      <c r="A175" s="51"/>
      <c r="B175" s="412"/>
      <c r="C175" s="413"/>
      <c r="AG175" s="413"/>
    </row>
    <row r="176" spans="1:33" ht="15.75" customHeight="1">
      <c r="A176" s="51"/>
      <c r="B176" s="412"/>
      <c r="C176" s="413"/>
      <c r="AG176" s="413"/>
    </row>
    <row r="177" spans="1:33" ht="15.75" customHeight="1">
      <c r="A177" s="51"/>
      <c r="B177" s="412"/>
      <c r="C177" s="413"/>
      <c r="AG177" s="413"/>
    </row>
    <row r="178" spans="1:33" ht="15.75" customHeight="1">
      <c r="A178" s="51"/>
      <c r="B178" s="412"/>
      <c r="C178" s="413"/>
      <c r="AG178" s="413"/>
    </row>
    <row r="179" spans="1:33" ht="15.75" customHeight="1">
      <c r="A179" s="51"/>
      <c r="B179" s="412"/>
      <c r="C179" s="413"/>
      <c r="AG179" s="413"/>
    </row>
    <row r="180" spans="1:33" ht="15.75" customHeight="1">
      <c r="A180" s="51"/>
      <c r="B180" s="412"/>
      <c r="C180" s="413"/>
      <c r="AG180" s="413"/>
    </row>
    <row r="181" spans="1:33" ht="15.75" customHeight="1">
      <c r="A181" s="51"/>
      <c r="B181" s="412"/>
      <c r="C181" s="413"/>
      <c r="AG181" s="413"/>
    </row>
    <row r="182" spans="1:33" ht="15.75" customHeight="1">
      <c r="A182" s="51"/>
      <c r="B182" s="412"/>
      <c r="C182" s="413"/>
      <c r="AG182" s="413"/>
    </row>
    <row r="183" spans="1:33" ht="15.75" customHeight="1">
      <c r="A183" s="51"/>
      <c r="B183" s="412"/>
      <c r="C183" s="413"/>
      <c r="AG183" s="413"/>
    </row>
    <row r="184" spans="1:33" ht="15.75" customHeight="1">
      <c r="A184" s="51"/>
      <c r="B184" s="412"/>
      <c r="C184" s="413"/>
      <c r="AG184" s="413"/>
    </row>
    <row r="185" spans="1:33" ht="15.75" customHeight="1">
      <c r="A185" s="51"/>
      <c r="B185" s="412"/>
      <c r="C185" s="413"/>
      <c r="AG185" s="413"/>
    </row>
    <row r="186" spans="1:33" ht="15.75" customHeight="1">
      <c r="A186" s="51"/>
      <c r="B186" s="412"/>
      <c r="C186" s="413"/>
      <c r="AG186" s="413"/>
    </row>
    <row r="187" spans="1:33" ht="15.75" customHeight="1">
      <c r="A187" s="51"/>
      <c r="B187" s="412"/>
      <c r="C187" s="413"/>
      <c r="AG187" s="413"/>
    </row>
    <row r="188" spans="1:33" ht="15.75" customHeight="1">
      <c r="A188" s="51"/>
      <c r="B188" s="412"/>
      <c r="C188" s="413"/>
      <c r="AG188" s="413"/>
    </row>
    <row r="189" spans="1:33" ht="15.75" customHeight="1">
      <c r="A189" s="51"/>
      <c r="B189" s="412"/>
      <c r="C189" s="413"/>
      <c r="AG189" s="413"/>
    </row>
    <row r="190" spans="1:33" ht="15.75" customHeight="1">
      <c r="A190" s="51"/>
      <c r="B190" s="412"/>
      <c r="C190" s="413"/>
      <c r="AG190" s="413"/>
    </row>
    <row r="191" spans="1:33" ht="15.75" customHeight="1">
      <c r="A191" s="51"/>
      <c r="B191" s="412"/>
      <c r="C191" s="413"/>
      <c r="AG191" s="413"/>
    </row>
    <row r="192" spans="1:33" ht="15.75" customHeight="1">
      <c r="A192" s="51"/>
      <c r="B192" s="412"/>
      <c r="C192" s="413"/>
      <c r="AG192" s="413"/>
    </row>
    <row r="193" spans="1:33" ht="15.75" customHeight="1">
      <c r="A193" s="51"/>
      <c r="B193" s="412"/>
      <c r="C193" s="413"/>
      <c r="AG193" s="413"/>
    </row>
    <row r="194" spans="1:33" ht="15.75" customHeight="1">
      <c r="A194" s="51"/>
      <c r="B194" s="412"/>
      <c r="C194" s="413"/>
      <c r="AG194" s="413"/>
    </row>
    <row r="195" spans="1:33" ht="15.75" customHeight="1">
      <c r="A195" s="51"/>
      <c r="B195" s="412"/>
      <c r="C195" s="413"/>
      <c r="AG195" s="413"/>
    </row>
    <row r="196" spans="1:33" ht="15.75" customHeight="1">
      <c r="A196" s="51"/>
      <c r="B196" s="412"/>
      <c r="C196" s="413"/>
      <c r="AG196" s="413"/>
    </row>
    <row r="197" spans="1:33" ht="15.75" customHeight="1">
      <c r="A197" s="51"/>
      <c r="B197" s="412"/>
      <c r="C197" s="413"/>
      <c r="AG197" s="413"/>
    </row>
    <row r="198" spans="1:33" ht="15.75" customHeight="1">
      <c r="A198" s="51"/>
      <c r="B198" s="412"/>
      <c r="C198" s="413"/>
      <c r="AG198" s="413"/>
    </row>
    <row r="199" spans="1:33" ht="15.75" customHeight="1">
      <c r="A199" s="51"/>
      <c r="B199" s="412"/>
      <c r="C199" s="413"/>
      <c r="AG199" s="413"/>
    </row>
    <row r="200" spans="1:33" ht="15.75" customHeight="1">
      <c r="A200" s="51"/>
      <c r="B200" s="412"/>
      <c r="C200" s="413"/>
      <c r="AG200" s="413"/>
    </row>
    <row r="201" spans="1:33" ht="15.75" customHeight="1">
      <c r="A201" s="51"/>
      <c r="B201" s="412"/>
      <c r="C201" s="413"/>
      <c r="AG201" s="413"/>
    </row>
    <row r="202" spans="1:33" ht="15.75" customHeight="1">
      <c r="A202" s="51"/>
      <c r="B202" s="412"/>
      <c r="C202" s="413"/>
      <c r="AG202" s="413"/>
    </row>
    <row r="203" spans="1:33" ht="15.75" customHeight="1">
      <c r="A203" s="51"/>
      <c r="B203" s="412"/>
      <c r="C203" s="413"/>
      <c r="AG203" s="413"/>
    </row>
    <row r="204" spans="1:33" ht="15.75" customHeight="1">
      <c r="A204" s="51"/>
      <c r="B204" s="412"/>
      <c r="C204" s="413"/>
      <c r="AG204" s="413"/>
    </row>
    <row r="205" spans="1:33" ht="15.75" customHeight="1">
      <c r="A205" s="51"/>
      <c r="B205" s="412"/>
      <c r="C205" s="413"/>
      <c r="AG205" s="413"/>
    </row>
    <row r="206" spans="1:33" ht="15.75" customHeight="1">
      <c r="A206" s="51"/>
      <c r="B206" s="412"/>
      <c r="C206" s="413"/>
      <c r="AG206" s="413"/>
    </row>
    <row r="207" spans="1:33" ht="15.75" customHeight="1">
      <c r="A207" s="51"/>
      <c r="B207" s="412"/>
      <c r="C207" s="413"/>
      <c r="AG207" s="413"/>
    </row>
    <row r="208" spans="1:33" ht="15.75" customHeight="1">
      <c r="A208" s="51"/>
      <c r="B208" s="412"/>
      <c r="C208" s="413"/>
      <c r="AG208" s="413"/>
    </row>
    <row r="209" spans="1:33" ht="15.75" customHeight="1">
      <c r="A209" s="51"/>
      <c r="B209" s="412"/>
      <c r="C209" s="413"/>
      <c r="AG209" s="413"/>
    </row>
    <row r="210" spans="1:33" ht="15.75" customHeight="1">
      <c r="A210" s="51"/>
      <c r="B210" s="412"/>
      <c r="C210" s="413"/>
      <c r="AG210" s="413"/>
    </row>
    <row r="211" spans="1:33" ht="15.75" customHeight="1">
      <c r="A211" s="51"/>
      <c r="B211" s="412"/>
      <c r="C211" s="413"/>
      <c r="AG211" s="413"/>
    </row>
    <row r="212" spans="1:33" ht="15.75" customHeight="1">
      <c r="A212" s="51"/>
      <c r="B212" s="412"/>
      <c r="C212" s="413"/>
      <c r="AG212" s="413"/>
    </row>
    <row r="213" spans="1:33" ht="15.75" customHeight="1">
      <c r="A213" s="51"/>
      <c r="B213" s="412"/>
      <c r="C213" s="413"/>
      <c r="AG213" s="413"/>
    </row>
    <row r="214" spans="1:33" ht="15.75" customHeight="1">
      <c r="A214" s="51"/>
      <c r="B214" s="412"/>
      <c r="C214" s="413"/>
      <c r="AG214" s="413"/>
    </row>
    <row r="215" spans="1:33" ht="15.75" customHeight="1">
      <c r="A215" s="51"/>
      <c r="B215" s="412"/>
      <c r="C215" s="413"/>
      <c r="AG215" s="413"/>
    </row>
    <row r="216" spans="1:33" ht="15.75" customHeight="1">
      <c r="A216" s="51"/>
      <c r="B216" s="412"/>
      <c r="C216" s="413"/>
      <c r="AG216" s="413"/>
    </row>
    <row r="217" spans="1:33" ht="15.75" customHeight="1">
      <c r="A217" s="51"/>
      <c r="B217" s="412"/>
      <c r="C217" s="413"/>
      <c r="AG217" s="413"/>
    </row>
    <row r="218" spans="1:33" ht="15.75" customHeight="1">
      <c r="A218" s="51"/>
      <c r="B218" s="412"/>
      <c r="C218" s="413"/>
      <c r="AG218" s="413"/>
    </row>
    <row r="219" spans="1:33" ht="15.75" customHeight="1">
      <c r="A219" s="51"/>
      <c r="B219" s="412"/>
      <c r="C219" s="413"/>
      <c r="AG219" s="413"/>
    </row>
    <row r="220" spans="1:33" ht="15.75" customHeight="1">
      <c r="A220" s="51"/>
      <c r="B220" s="412"/>
      <c r="C220" s="413"/>
      <c r="AG220" s="413"/>
    </row>
    <row r="221" spans="1:33" ht="15.75" customHeight="1">
      <c r="A221" s="51"/>
      <c r="B221" s="412"/>
      <c r="C221" s="413"/>
      <c r="AG221" s="413"/>
    </row>
    <row r="222" spans="1:33" ht="15.75" customHeight="1">
      <c r="A222" s="51"/>
      <c r="B222" s="412"/>
      <c r="C222" s="413"/>
      <c r="AG222" s="413"/>
    </row>
    <row r="223" spans="1:33" ht="15.75" customHeight="1">
      <c r="A223" s="51"/>
      <c r="B223" s="412"/>
      <c r="C223" s="413"/>
      <c r="AG223" s="413"/>
    </row>
    <row r="224" spans="1:33" ht="15.75" customHeight="1">
      <c r="A224" s="51"/>
      <c r="B224" s="412"/>
      <c r="C224" s="413"/>
      <c r="AG224" s="413"/>
    </row>
    <row r="225" spans="1:33" ht="15.75" customHeight="1">
      <c r="A225" s="51"/>
      <c r="B225" s="412"/>
      <c r="C225" s="413"/>
      <c r="AG225" s="413"/>
    </row>
    <row r="226" spans="1:33" ht="15.75" customHeight="1">
      <c r="A226" s="51"/>
      <c r="B226" s="412"/>
      <c r="C226" s="413"/>
      <c r="AG226" s="413"/>
    </row>
    <row r="227" spans="1:33" ht="15.75" customHeight="1">
      <c r="A227" s="51"/>
      <c r="B227" s="412"/>
      <c r="C227" s="413"/>
      <c r="AG227" s="413"/>
    </row>
    <row r="228" spans="1:33" ht="15.75" customHeight="1">
      <c r="A228" s="51"/>
      <c r="B228" s="412"/>
      <c r="C228" s="413"/>
      <c r="AG228" s="413"/>
    </row>
    <row r="229" spans="1:33" ht="15.75" customHeight="1">
      <c r="A229" s="51"/>
      <c r="B229" s="412"/>
      <c r="C229" s="413"/>
      <c r="AG229" s="413"/>
    </row>
    <row r="230" spans="1:33" ht="15.75" customHeight="1">
      <c r="A230" s="51"/>
      <c r="B230" s="412"/>
      <c r="C230" s="413"/>
      <c r="AG230" s="413"/>
    </row>
    <row r="231" spans="1:33" ht="15.75" customHeight="1">
      <c r="A231" s="51"/>
      <c r="B231" s="412"/>
      <c r="C231" s="413"/>
      <c r="AG231" s="413"/>
    </row>
    <row r="232" spans="1:33" ht="15.75" customHeight="1">
      <c r="A232" s="51"/>
      <c r="B232" s="412"/>
      <c r="C232" s="413"/>
      <c r="AG232" s="413"/>
    </row>
    <row r="233" spans="1:33" ht="15.75" customHeight="1">
      <c r="A233" s="51"/>
      <c r="B233" s="412"/>
      <c r="C233" s="413"/>
      <c r="AG233" s="413"/>
    </row>
    <row r="234" spans="1:33" ht="15.75" customHeight="1">
      <c r="A234" s="51"/>
      <c r="B234" s="412"/>
      <c r="C234" s="413"/>
      <c r="AG234" s="413"/>
    </row>
    <row r="235" spans="1:33" ht="15.75" customHeight="1">
      <c r="A235" s="51"/>
      <c r="B235" s="412"/>
      <c r="C235" s="413"/>
      <c r="AG235" s="413"/>
    </row>
    <row r="236" spans="1:33" ht="15.75" customHeight="1">
      <c r="A236" s="51"/>
      <c r="B236" s="412"/>
      <c r="C236" s="413"/>
      <c r="AG236" s="413"/>
    </row>
    <row r="237" spans="1:33" ht="15.75" customHeight="1">
      <c r="A237" s="51"/>
      <c r="B237" s="412"/>
      <c r="C237" s="413"/>
      <c r="AG237" s="413"/>
    </row>
    <row r="238" spans="1:33" ht="15.75" customHeight="1">
      <c r="A238" s="51"/>
      <c r="B238" s="412"/>
      <c r="C238" s="413"/>
      <c r="AG238" s="413"/>
    </row>
    <row r="239" spans="1:33" ht="15.75" customHeight="1">
      <c r="A239" s="51"/>
      <c r="B239" s="412"/>
      <c r="C239" s="413"/>
      <c r="AG239" s="413"/>
    </row>
    <row r="240" spans="1:33" ht="15.75" customHeight="1">
      <c r="A240" s="51"/>
      <c r="B240" s="412"/>
      <c r="C240" s="413"/>
      <c r="AG240" s="413"/>
    </row>
    <row r="241" spans="1:33" ht="15.75" customHeight="1">
      <c r="A241" s="51"/>
      <c r="B241" s="412"/>
      <c r="C241" s="413"/>
      <c r="AG241" s="413"/>
    </row>
    <row r="242" spans="1:33" ht="15.75" customHeight="1">
      <c r="A242" s="51"/>
      <c r="B242" s="412"/>
      <c r="C242" s="413"/>
      <c r="AG242" s="413"/>
    </row>
    <row r="243" spans="1:33" ht="15.75" customHeight="1">
      <c r="A243" s="51"/>
      <c r="B243" s="412"/>
      <c r="C243" s="413"/>
      <c r="AG243" s="413"/>
    </row>
    <row r="244" spans="1:33" ht="15.75" customHeight="1">
      <c r="A244" s="51"/>
      <c r="B244" s="412"/>
      <c r="C244" s="413"/>
      <c r="AG244" s="413"/>
    </row>
    <row r="245" spans="1:33" ht="15.75" customHeight="1">
      <c r="A245" s="51"/>
      <c r="B245" s="412"/>
      <c r="C245" s="413"/>
      <c r="AG245" s="413"/>
    </row>
    <row r="246" spans="1:33" ht="15.75" customHeight="1">
      <c r="A246" s="51"/>
      <c r="B246" s="412"/>
      <c r="C246" s="413"/>
      <c r="AG246" s="413"/>
    </row>
    <row r="247" spans="1:33" ht="15.75" customHeight="1">
      <c r="A247" s="51"/>
      <c r="B247" s="412"/>
      <c r="C247" s="413"/>
      <c r="AG247" s="413"/>
    </row>
    <row r="248" spans="1:33" ht="15.75" customHeight="1">
      <c r="A248" s="51"/>
      <c r="B248" s="412"/>
      <c r="C248" s="413"/>
      <c r="AG248" s="413"/>
    </row>
    <row r="249" spans="1:33" ht="15.75" customHeight="1">
      <c r="A249" s="51"/>
      <c r="B249" s="412"/>
      <c r="C249" s="413"/>
      <c r="AG249" s="413"/>
    </row>
    <row r="250" spans="1:33" ht="15.75" customHeight="1">
      <c r="A250" s="51"/>
      <c r="B250" s="412"/>
      <c r="C250" s="413"/>
      <c r="AG250" s="413"/>
    </row>
    <row r="251" spans="1:33" ht="15.75" customHeight="1">
      <c r="A251" s="51"/>
      <c r="B251" s="412"/>
      <c r="C251" s="413"/>
      <c r="AG251" s="413"/>
    </row>
    <row r="252" spans="1:33" ht="15.75" customHeight="1">
      <c r="A252" s="51"/>
      <c r="B252" s="412"/>
      <c r="C252" s="413"/>
      <c r="AG252" s="413"/>
    </row>
    <row r="253" spans="1:33" ht="15.75" customHeight="1">
      <c r="A253" s="51"/>
      <c r="B253" s="412"/>
      <c r="C253" s="413"/>
      <c r="AG253" s="413"/>
    </row>
    <row r="254" spans="1:33" ht="15.75" customHeight="1">
      <c r="A254" s="51"/>
      <c r="B254" s="412"/>
      <c r="C254" s="413"/>
      <c r="AG254" s="413"/>
    </row>
    <row r="255" spans="1:33" ht="15.75" customHeight="1">
      <c r="A255" s="51"/>
      <c r="B255" s="412"/>
      <c r="C255" s="413"/>
      <c r="AG255" s="413"/>
    </row>
    <row r="256" spans="1:33" ht="15.75" customHeight="1">
      <c r="A256" s="51"/>
      <c r="B256" s="412"/>
      <c r="C256" s="413"/>
      <c r="AG256" s="413"/>
    </row>
    <row r="257" spans="1:33" ht="15.75" customHeight="1">
      <c r="A257" s="51"/>
      <c r="B257" s="412"/>
      <c r="C257" s="413"/>
      <c r="AG257" s="413"/>
    </row>
    <row r="258" spans="1:33" ht="15.75" customHeight="1">
      <c r="A258" s="51"/>
      <c r="B258" s="412"/>
      <c r="C258" s="413"/>
      <c r="AG258" s="413"/>
    </row>
    <row r="259" spans="1:33" ht="15.75" customHeight="1">
      <c r="A259" s="51"/>
      <c r="B259" s="412"/>
      <c r="C259" s="413"/>
      <c r="AG259" s="413"/>
    </row>
    <row r="260" spans="1:33" ht="15.75" customHeight="1">
      <c r="A260" s="51"/>
      <c r="B260" s="412"/>
      <c r="C260" s="413"/>
      <c r="AG260" s="413"/>
    </row>
    <row r="261" spans="1:33" ht="15.75" customHeight="1">
      <c r="A261" s="51"/>
      <c r="B261" s="412"/>
      <c r="C261" s="413"/>
      <c r="AG261" s="413"/>
    </row>
    <row r="262" spans="1:33" ht="15.75" customHeight="1">
      <c r="A262" s="51"/>
      <c r="B262" s="412"/>
      <c r="C262" s="413"/>
      <c r="AG262" s="413"/>
    </row>
    <row r="263" spans="1:33" ht="15.75" customHeight="1">
      <c r="A263" s="51"/>
      <c r="B263" s="412"/>
      <c r="C263" s="413"/>
      <c r="AG263" s="413"/>
    </row>
    <row r="264" spans="1:33" ht="15.75" customHeight="1">
      <c r="A264" s="51"/>
      <c r="B264" s="412"/>
      <c r="C264" s="413"/>
      <c r="AG264" s="413"/>
    </row>
    <row r="265" spans="1:33" ht="15.75" customHeight="1">
      <c r="A265" s="51"/>
      <c r="B265" s="412"/>
      <c r="C265" s="413"/>
      <c r="AG265" s="413"/>
    </row>
    <row r="266" spans="1:33" ht="15.75" customHeight="1">
      <c r="A266" s="51"/>
      <c r="B266" s="412"/>
      <c r="C266" s="413"/>
      <c r="AG266" s="413"/>
    </row>
    <row r="267" spans="1:33" ht="15.75" customHeight="1">
      <c r="A267" s="51"/>
      <c r="B267" s="412"/>
      <c r="C267" s="413"/>
      <c r="AG267" s="413"/>
    </row>
    <row r="268" spans="1:33" ht="15.75" customHeight="1">
      <c r="A268" s="51"/>
      <c r="B268" s="412"/>
      <c r="C268" s="413"/>
      <c r="AG268" s="413"/>
    </row>
    <row r="269" spans="1:33" ht="15.75" customHeight="1">
      <c r="A269" s="51"/>
      <c r="B269" s="412"/>
      <c r="C269" s="413"/>
      <c r="AG269" s="413"/>
    </row>
    <row r="270" spans="1:33" ht="15.75" customHeight="1">
      <c r="A270" s="51"/>
      <c r="B270" s="412"/>
      <c r="C270" s="413"/>
      <c r="AG270" s="413"/>
    </row>
    <row r="271" spans="1:33" ht="15.75" customHeight="1">
      <c r="A271" s="51"/>
      <c r="B271" s="412"/>
      <c r="C271" s="413"/>
      <c r="AG271" s="413"/>
    </row>
    <row r="272" spans="1:33" ht="15.75" customHeight="1">
      <c r="A272" s="51"/>
      <c r="B272" s="412"/>
      <c r="C272" s="413"/>
      <c r="AG272" s="413"/>
    </row>
    <row r="273" spans="1:33" ht="15.75" customHeight="1">
      <c r="A273" s="51"/>
      <c r="B273" s="412"/>
      <c r="C273" s="413"/>
      <c r="AG273" s="413"/>
    </row>
    <row r="274" spans="1:33" ht="15.75" customHeight="1">
      <c r="A274" s="51"/>
      <c r="B274" s="412"/>
      <c r="C274" s="413"/>
      <c r="AG274" s="413"/>
    </row>
    <row r="275" spans="1:33" ht="15.75" customHeight="1">
      <c r="A275" s="51"/>
      <c r="B275" s="412"/>
      <c r="C275" s="413"/>
      <c r="AG275" s="413"/>
    </row>
    <row r="276" spans="1:33" ht="15.75" customHeight="1">
      <c r="A276" s="51"/>
      <c r="B276" s="412"/>
      <c r="C276" s="413"/>
      <c r="AG276" s="413"/>
    </row>
    <row r="277" spans="1:33" ht="15.75" customHeight="1">
      <c r="A277" s="51"/>
      <c r="B277" s="412"/>
      <c r="C277" s="413"/>
      <c r="AG277" s="413"/>
    </row>
    <row r="278" spans="1:33" ht="15.75" customHeight="1">
      <c r="A278" s="51"/>
      <c r="B278" s="412"/>
      <c r="C278" s="413"/>
      <c r="AG278" s="413"/>
    </row>
    <row r="279" spans="1:33" ht="15.75" customHeight="1">
      <c r="A279" s="51"/>
      <c r="B279" s="412"/>
      <c r="C279" s="413"/>
      <c r="AG279" s="413"/>
    </row>
    <row r="280" spans="1:33" ht="15.75" customHeight="1">
      <c r="A280" s="51"/>
      <c r="B280" s="412"/>
      <c r="C280" s="413"/>
      <c r="AG280" s="413"/>
    </row>
    <row r="281" spans="1:33" ht="15.75" customHeight="1">
      <c r="A281" s="51"/>
      <c r="B281" s="412"/>
      <c r="C281" s="413"/>
      <c r="AG281" s="413"/>
    </row>
    <row r="282" spans="1:33" ht="15.75" customHeight="1">
      <c r="A282" s="51"/>
      <c r="B282" s="412"/>
      <c r="C282" s="413"/>
      <c r="AG282" s="413"/>
    </row>
    <row r="283" spans="1:33" ht="15.75" customHeight="1">
      <c r="A283" s="51"/>
      <c r="B283" s="412"/>
      <c r="C283" s="413"/>
      <c r="AG283" s="413"/>
    </row>
    <row r="284" spans="1:33" ht="15.75" customHeight="1">
      <c r="A284" s="51"/>
      <c r="B284" s="412"/>
      <c r="C284" s="413"/>
      <c r="AG284" s="413"/>
    </row>
    <row r="285" spans="1:33" ht="15.75" customHeight="1">
      <c r="A285" s="51"/>
      <c r="B285" s="412"/>
      <c r="C285" s="413"/>
      <c r="AG285" s="413"/>
    </row>
    <row r="286" spans="1:33" ht="15.75" customHeight="1">
      <c r="A286" s="51"/>
      <c r="B286" s="412"/>
      <c r="C286" s="413"/>
      <c r="AG286" s="413"/>
    </row>
    <row r="287" spans="1:33" ht="15.75" customHeight="1">
      <c r="A287" s="51"/>
      <c r="B287" s="412"/>
      <c r="C287" s="413"/>
      <c r="AG287" s="413"/>
    </row>
    <row r="288" spans="1:33" ht="15.75" customHeight="1">
      <c r="A288" s="51"/>
      <c r="B288" s="412"/>
      <c r="C288" s="413"/>
      <c r="AG288" s="413"/>
    </row>
    <row r="289" spans="1:33" ht="15.75" customHeight="1">
      <c r="A289" s="51"/>
      <c r="B289" s="412"/>
      <c r="C289" s="413"/>
      <c r="AG289" s="413"/>
    </row>
    <row r="290" spans="1:33" ht="15.75" customHeight="1">
      <c r="A290" s="51"/>
      <c r="B290" s="412"/>
      <c r="C290" s="413"/>
      <c r="AG290" s="413"/>
    </row>
    <row r="291" spans="1:33" ht="15.75" customHeight="1">
      <c r="A291" s="51"/>
      <c r="B291" s="412"/>
      <c r="C291" s="413"/>
      <c r="AG291" s="413"/>
    </row>
    <row r="292" spans="1:33" ht="15.75" customHeight="1">
      <c r="A292" s="51"/>
      <c r="B292" s="412"/>
      <c r="C292" s="413"/>
      <c r="AG292" s="413"/>
    </row>
    <row r="293" spans="1:33" ht="15.75" customHeight="1">
      <c r="A293" s="51"/>
      <c r="B293" s="412"/>
      <c r="C293" s="413"/>
      <c r="AG293" s="413"/>
    </row>
    <row r="294" spans="1:33" ht="15.75" customHeight="1">
      <c r="A294" s="51"/>
      <c r="B294" s="412"/>
      <c r="C294" s="413"/>
      <c r="AG294" s="413"/>
    </row>
    <row r="295" spans="1:33" ht="15.75" customHeight="1">
      <c r="A295" s="51"/>
      <c r="B295" s="412"/>
      <c r="C295" s="413"/>
      <c r="AG295" s="413"/>
    </row>
    <row r="296" spans="1:33" ht="15.75" customHeight="1">
      <c r="A296" s="51"/>
      <c r="B296" s="412"/>
      <c r="C296" s="413"/>
      <c r="AG296" s="413"/>
    </row>
    <row r="297" spans="1:33" ht="15.75" customHeight="1">
      <c r="A297" s="51"/>
      <c r="B297" s="412"/>
      <c r="C297" s="413"/>
      <c r="AG297" s="413"/>
    </row>
    <row r="298" spans="1:33" ht="15.75" customHeight="1">
      <c r="A298" s="51"/>
      <c r="B298" s="412"/>
      <c r="C298" s="413"/>
      <c r="AG298" s="413"/>
    </row>
    <row r="299" spans="1:33" ht="15.75" customHeight="1">
      <c r="A299" s="51"/>
      <c r="B299" s="412"/>
      <c r="C299" s="413"/>
      <c r="AG299" s="413"/>
    </row>
    <row r="300" spans="1:33" ht="15.75" customHeight="1">
      <c r="A300" s="51"/>
      <c r="B300" s="412"/>
      <c r="C300" s="413"/>
      <c r="AG300" s="413"/>
    </row>
    <row r="301" spans="1:33" ht="15.75" customHeight="1">
      <c r="A301" s="51"/>
      <c r="B301" s="412"/>
      <c r="C301" s="413"/>
      <c r="AG301" s="413"/>
    </row>
    <row r="302" spans="1:33" ht="15.75" customHeight="1">
      <c r="A302" s="51"/>
      <c r="B302" s="412"/>
      <c r="C302" s="413"/>
      <c r="AG302" s="413"/>
    </row>
    <row r="303" spans="1:33" ht="15.75" customHeight="1">
      <c r="A303" s="51"/>
      <c r="B303" s="412"/>
      <c r="C303" s="413"/>
      <c r="AG303" s="413"/>
    </row>
    <row r="304" spans="1:33" ht="15.75" customHeight="1">
      <c r="A304" s="51"/>
      <c r="B304" s="412"/>
      <c r="C304" s="413"/>
      <c r="AG304" s="413"/>
    </row>
    <row r="305" spans="1:33" ht="15.75" customHeight="1">
      <c r="A305" s="51"/>
      <c r="B305" s="412"/>
      <c r="C305" s="413"/>
      <c r="AG305" s="413"/>
    </row>
    <row r="306" spans="1:33" ht="15.75" customHeight="1">
      <c r="A306" s="51"/>
      <c r="B306" s="412"/>
      <c r="C306" s="413"/>
      <c r="AG306" s="413"/>
    </row>
    <row r="307" spans="1:33" ht="15.75" customHeight="1">
      <c r="A307" s="51"/>
      <c r="B307" s="412"/>
      <c r="C307" s="413"/>
      <c r="AG307" s="413"/>
    </row>
    <row r="308" spans="1:33" ht="15.75" customHeight="1">
      <c r="A308" s="51"/>
      <c r="B308" s="412"/>
      <c r="C308" s="413"/>
      <c r="AG308" s="413"/>
    </row>
    <row r="309" spans="1:33" ht="15.75" customHeight="1">
      <c r="A309" s="51"/>
      <c r="B309" s="412"/>
      <c r="C309" s="413"/>
      <c r="AG309" s="413"/>
    </row>
    <row r="310" spans="1:33" ht="15.75" customHeight="1">
      <c r="A310" s="51"/>
      <c r="B310" s="412"/>
      <c r="C310" s="413"/>
      <c r="AG310" s="413"/>
    </row>
    <row r="311" spans="1:33" ht="15.75" customHeight="1">
      <c r="A311" s="51"/>
      <c r="B311" s="412"/>
      <c r="C311" s="413"/>
      <c r="AG311" s="413"/>
    </row>
    <row r="312" spans="1:33" ht="15.75" customHeight="1">
      <c r="A312" s="51"/>
      <c r="B312" s="412"/>
      <c r="C312" s="413"/>
      <c r="AG312" s="413"/>
    </row>
    <row r="313" spans="1:33" ht="15.75" customHeight="1">
      <c r="A313" s="51"/>
      <c r="B313" s="412"/>
      <c r="C313" s="413"/>
      <c r="AG313" s="413"/>
    </row>
    <row r="314" spans="1:33" ht="15.75" customHeight="1">
      <c r="A314" s="51"/>
      <c r="B314" s="412"/>
      <c r="C314" s="413"/>
      <c r="AG314" s="413"/>
    </row>
    <row r="315" spans="1:33" ht="15.75" customHeight="1">
      <c r="A315" s="51"/>
      <c r="B315" s="412"/>
      <c r="C315" s="413"/>
      <c r="AG315" s="413"/>
    </row>
    <row r="316" spans="1:33" ht="15.75" customHeight="1">
      <c r="A316" s="51"/>
      <c r="B316" s="412"/>
      <c r="C316" s="413"/>
      <c r="AG316" s="413"/>
    </row>
    <row r="317" spans="1:33" ht="15.75" customHeight="1">
      <c r="A317" s="51"/>
      <c r="B317" s="412"/>
      <c r="C317" s="413"/>
      <c r="AG317" s="413"/>
    </row>
    <row r="318" spans="1:33" ht="15.75" customHeight="1">
      <c r="A318" s="51"/>
      <c r="B318" s="412"/>
      <c r="C318" s="413"/>
      <c r="AG318" s="413"/>
    </row>
    <row r="319" spans="1:33" ht="15.75" customHeight="1">
      <c r="A319" s="51"/>
      <c r="B319" s="412"/>
      <c r="C319" s="413"/>
      <c r="AG319" s="413"/>
    </row>
    <row r="320" spans="1:33" ht="15.75" customHeight="1">
      <c r="A320" s="51"/>
      <c r="B320" s="412"/>
      <c r="C320" s="413"/>
      <c r="AG320" s="413"/>
    </row>
    <row r="321" spans="1:33" ht="15.75" customHeight="1">
      <c r="A321" s="51"/>
      <c r="B321" s="412"/>
      <c r="C321" s="413"/>
      <c r="AG321" s="413"/>
    </row>
    <row r="322" spans="1:33" ht="15.75" customHeight="1">
      <c r="A322" s="51"/>
      <c r="B322" s="412"/>
      <c r="C322" s="413"/>
      <c r="AG322" s="413"/>
    </row>
    <row r="323" spans="1:33" ht="15.75" customHeight="1">
      <c r="A323" s="51"/>
      <c r="B323" s="412"/>
      <c r="C323" s="413"/>
      <c r="AG323" s="413"/>
    </row>
    <row r="324" spans="1:33" ht="15.75" customHeight="1">
      <c r="A324" s="51"/>
      <c r="B324" s="412"/>
      <c r="C324" s="413"/>
      <c r="AG324" s="413"/>
    </row>
    <row r="325" spans="1:33" ht="15.75" customHeight="1">
      <c r="A325" s="51"/>
      <c r="B325" s="412"/>
      <c r="C325" s="413"/>
      <c r="AG325" s="413"/>
    </row>
    <row r="326" spans="1:33" ht="15.75" customHeight="1">
      <c r="A326" s="51"/>
      <c r="B326" s="412"/>
      <c r="C326" s="413"/>
      <c r="AG326" s="413"/>
    </row>
    <row r="327" spans="1:33" ht="15.75" customHeight="1">
      <c r="A327" s="51"/>
      <c r="B327" s="412"/>
      <c r="C327" s="413"/>
      <c r="AG327" s="413"/>
    </row>
    <row r="328" spans="1:33" ht="15.75" customHeight="1">
      <c r="A328" s="51"/>
      <c r="B328" s="412"/>
      <c r="C328" s="413"/>
      <c r="AG328" s="413"/>
    </row>
    <row r="329" spans="1:33" ht="15.75" customHeight="1">
      <c r="A329" s="51"/>
      <c r="B329" s="412"/>
      <c r="C329" s="413"/>
      <c r="AG329" s="413"/>
    </row>
    <row r="330" spans="1:33" ht="15.75" customHeight="1">
      <c r="A330" s="51"/>
      <c r="B330" s="412"/>
      <c r="C330" s="413"/>
      <c r="AG330" s="413"/>
    </row>
    <row r="331" spans="1:33" ht="15.75" customHeight="1">
      <c r="A331" s="51"/>
      <c r="B331" s="412"/>
      <c r="C331" s="413"/>
      <c r="AG331" s="413"/>
    </row>
    <row r="332" spans="1:33" ht="15.75" customHeight="1">
      <c r="A332" s="51"/>
      <c r="B332" s="412"/>
      <c r="C332" s="413"/>
      <c r="AG332" s="413"/>
    </row>
    <row r="333" spans="1:33" ht="15.75" customHeight="1">
      <c r="A333" s="51"/>
      <c r="B333" s="412"/>
      <c r="C333" s="413"/>
      <c r="AG333" s="413"/>
    </row>
    <row r="334" spans="1:33" ht="15.75" customHeight="1">
      <c r="A334" s="51"/>
      <c r="B334" s="412"/>
      <c r="C334" s="413"/>
      <c r="AG334" s="413"/>
    </row>
    <row r="335" spans="1:33" ht="15.75" customHeight="1">
      <c r="A335" s="51"/>
      <c r="B335" s="412"/>
      <c r="C335" s="413"/>
      <c r="AG335" s="413"/>
    </row>
    <row r="336" spans="1:33" ht="15.75" customHeight="1">
      <c r="A336" s="51"/>
      <c r="B336" s="412"/>
      <c r="C336" s="413"/>
      <c r="AG336" s="413"/>
    </row>
    <row r="337" spans="1:33" ht="15.75" customHeight="1">
      <c r="A337" s="51"/>
      <c r="B337" s="412"/>
      <c r="C337" s="413"/>
      <c r="AG337" s="413"/>
    </row>
    <row r="338" spans="1:33" ht="15.75" customHeight="1">
      <c r="A338" s="51"/>
      <c r="B338" s="412"/>
      <c r="C338" s="413"/>
      <c r="AG338" s="413"/>
    </row>
    <row r="339" spans="1:33" ht="15.75" customHeight="1">
      <c r="A339" s="51"/>
      <c r="B339" s="412"/>
      <c r="C339" s="413"/>
      <c r="AG339" s="413"/>
    </row>
    <row r="340" spans="1:33" ht="15.75" customHeight="1">
      <c r="A340" s="51"/>
      <c r="B340" s="412"/>
      <c r="C340" s="413"/>
      <c r="AG340" s="413"/>
    </row>
    <row r="341" spans="1:33" ht="15.75" customHeight="1">
      <c r="A341" s="51"/>
      <c r="B341" s="412"/>
      <c r="C341" s="413"/>
      <c r="AG341" s="413"/>
    </row>
    <row r="342" spans="1:33" ht="15.75" customHeight="1">
      <c r="A342" s="51"/>
      <c r="B342" s="412"/>
      <c r="C342" s="413"/>
      <c r="AG342" s="413"/>
    </row>
    <row r="343" spans="1:33" ht="15.75" customHeight="1">
      <c r="A343" s="51"/>
      <c r="B343" s="412"/>
      <c r="C343" s="413"/>
      <c r="AG343" s="413"/>
    </row>
    <row r="344" spans="1:33" ht="15.75" customHeight="1">
      <c r="A344" s="51"/>
      <c r="B344" s="412"/>
      <c r="C344" s="413"/>
      <c r="AG344" s="413"/>
    </row>
    <row r="345" spans="1:33" ht="15.75" customHeight="1">
      <c r="A345" s="51"/>
      <c r="B345" s="412"/>
      <c r="C345" s="413"/>
      <c r="AG345" s="413"/>
    </row>
    <row r="346" spans="1:33" ht="15.75" customHeight="1">
      <c r="A346" s="51"/>
      <c r="B346" s="412"/>
      <c r="C346" s="413"/>
      <c r="AG346" s="413"/>
    </row>
    <row r="347" spans="1:33" ht="15.75" customHeight="1">
      <c r="A347" s="51"/>
      <c r="B347" s="412"/>
      <c r="C347" s="413"/>
      <c r="AG347" s="413"/>
    </row>
    <row r="348" spans="1:33" ht="15.75" customHeight="1">
      <c r="A348" s="51"/>
      <c r="B348" s="412"/>
      <c r="C348" s="413"/>
      <c r="AG348" s="413"/>
    </row>
    <row r="349" spans="1:33" ht="15.75" customHeight="1">
      <c r="A349" s="51"/>
      <c r="B349" s="412"/>
      <c r="C349" s="413"/>
      <c r="AG349" s="413"/>
    </row>
    <row r="350" spans="1:33" ht="15.75" customHeight="1">
      <c r="A350" s="51"/>
      <c r="B350" s="412"/>
      <c r="C350" s="413"/>
      <c r="AG350" s="413"/>
    </row>
    <row r="351" spans="1:33" ht="15.75" customHeight="1">
      <c r="A351" s="51"/>
      <c r="B351" s="412"/>
      <c r="C351" s="413"/>
      <c r="AG351" s="413"/>
    </row>
    <row r="352" spans="1:33" ht="15.75" customHeight="1">
      <c r="A352" s="51"/>
      <c r="B352" s="412"/>
      <c r="C352" s="413"/>
      <c r="AG352" s="413"/>
    </row>
    <row r="353" spans="1:33" ht="15.75" customHeight="1">
      <c r="A353" s="51"/>
      <c r="B353" s="412"/>
      <c r="C353" s="413"/>
      <c r="AG353" s="413"/>
    </row>
    <row r="354" spans="1:33" ht="15.75" customHeight="1">
      <c r="A354" s="51"/>
      <c r="B354" s="412"/>
      <c r="C354" s="413"/>
      <c r="AG354" s="413"/>
    </row>
    <row r="355" spans="1:33" ht="15.75" customHeight="1">
      <c r="A355" s="51"/>
      <c r="B355" s="412"/>
      <c r="C355" s="413"/>
      <c r="AG355" s="413"/>
    </row>
    <row r="356" spans="1:33" ht="15.75" customHeight="1">
      <c r="A356" s="51"/>
      <c r="B356" s="412"/>
      <c r="C356" s="413"/>
      <c r="AG356" s="413"/>
    </row>
    <row r="357" spans="1:33" ht="15.75" customHeight="1">
      <c r="A357" s="51"/>
      <c r="B357" s="412"/>
      <c r="C357" s="413"/>
      <c r="AG357" s="413"/>
    </row>
    <row r="358" spans="1:33" ht="15.75" customHeight="1">
      <c r="A358" s="51"/>
      <c r="B358" s="412"/>
      <c r="C358" s="413"/>
      <c r="AG358" s="413"/>
    </row>
    <row r="359" spans="1:33" ht="15.75" customHeight="1">
      <c r="A359" s="51"/>
      <c r="B359" s="412"/>
      <c r="C359" s="413"/>
      <c r="AG359" s="413"/>
    </row>
    <row r="360" spans="1:33" ht="15.75" customHeight="1">
      <c r="A360" s="51"/>
      <c r="B360" s="412"/>
      <c r="C360" s="413"/>
      <c r="AG360" s="413"/>
    </row>
    <row r="361" spans="1:33" ht="15.75" customHeight="1">
      <c r="A361" s="51"/>
      <c r="B361" s="412"/>
      <c r="C361" s="413"/>
      <c r="AG361" s="413"/>
    </row>
    <row r="362" spans="1:33" ht="15.75" customHeight="1">
      <c r="A362" s="51"/>
      <c r="B362" s="412"/>
      <c r="C362" s="413"/>
      <c r="AG362" s="413"/>
    </row>
    <row r="363" spans="1:33" ht="15.75" customHeight="1">
      <c r="A363" s="51"/>
      <c r="B363" s="412"/>
      <c r="C363" s="413"/>
      <c r="AG363" s="413"/>
    </row>
    <row r="364" spans="1:33" ht="15.75" customHeight="1">
      <c r="A364" s="51"/>
      <c r="B364" s="412"/>
      <c r="C364" s="413"/>
      <c r="AG364" s="413"/>
    </row>
    <row r="365" spans="1:33" ht="15.75" customHeight="1">
      <c r="A365" s="51"/>
      <c r="B365" s="412"/>
      <c r="C365" s="413"/>
      <c r="AG365" s="413"/>
    </row>
    <row r="366" spans="1:33" ht="15.75" customHeight="1"/>
    <row r="367" spans="1:33" ht="15.75" customHeight="1"/>
    <row r="368" spans="1:3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56:C156"/>
    <mergeCell ref="A158:C158"/>
    <mergeCell ref="A159:C159"/>
    <mergeCell ref="K7:M7"/>
    <mergeCell ref="N7:P7"/>
    <mergeCell ref="E7:G7"/>
    <mergeCell ref="H7:J7"/>
    <mergeCell ref="A122:C122"/>
    <mergeCell ref="A127:C127"/>
    <mergeCell ref="A133:C133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2" workbookViewId="0"/>
  </sheetViews>
  <sheetFormatPr baseColWidth="10" defaultColWidth="12.5703125" defaultRowHeight="15" customHeight="1" x14ac:dyDescent="0"/>
  <cols>
    <col min="1" max="1" width="16.85546875" hidden="1" customWidth="1"/>
    <col min="2" max="2" width="9.5703125" customWidth="1"/>
    <col min="3" max="3" width="29.85546875" customWidth="1"/>
    <col min="4" max="4" width="16.42578125" customWidth="1"/>
    <col min="5" max="5" width="17.85546875" customWidth="1"/>
    <col min="6" max="6" width="16.42578125" customWidth="1"/>
    <col min="7" max="7" width="13.42578125" customWidth="1"/>
    <col min="8" max="8" width="14" customWidth="1"/>
    <col min="9" max="9" width="13.7109375" customWidth="1"/>
    <col min="10" max="10" width="15.42578125" customWidth="1"/>
    <col min="11" max="26" width="7.5703125" customWidth="1"/>
  </cols>
  <sheetData>
    <row r="1" spans="1:26" ht="14">
      <c r="A1" s="413"/>
      <c r="B1" s="413"/>
      <c r="C1" s="413"/>
      <c r="D1" s="3"/>
      <c r="E1" s="413"/>
      <c r="F1" s="3"/>
      <c r="G1" s="413"/>
      <c r="H1" s="413"/>
      <c r="I1" s="51"/>
      <c r="J1" s="414" t="s">
        <v>283</v>
      </c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66.75" customHeight="1">
      <c r="A2" s="413"/>
      <c r="B2" s="413"/>
      <c r="C2" s="413"/>
      <c r="D2" s="3"/>
      <c r="E2" s="413"/>
      <c r="F2" s="3"/>
      <c r="G2" s="413"/>
      <c r="H2" s="489" t="s">
        <v>284</v>
      </c>
      <c r="I2" s="452"/>
      <c r="J2" s="452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4">
      <c r="A3" s="413"/>
      <c r="B3" s="413"/>
      <c r="C3" s="413"/>
      <c r="D3" s="3"/>
      <c r="E3" s="413"/>
      <c r="F3" s="3"/>
      <c r="G3" s="413"/>
      <c r="H3" s="413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>
      <c r="A4" s="413"/>
      <c r="B4" s="490" t="s">
        <v>285</v>
      </c>
      <c r="C4" s="452"/>
      <c r="D4" s="452"/>
      <c r="E4" s="452"/>
      <c r="F4" s="452"/>
      <c r="G4" s="452"/>
      <c r="H4" s="452"/>
      <c r="I4" s="452"/>
      <c r="J4" s="452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>
      <c r="A5" s="413"/>
      <c r="B5" s="490" t="s">
        <v>286</v>
      </c>
      <c r="C5" s="452"/>
      <c r="D5" s="452"/>
      <c r="E5" s="452"/>
      <c r="F5" s="452"/>
      <c r="G5" s="452"/>
      <c r="H5" s="452"/>
      <c r="I5" s="452"/>
      <c r="J5" s="452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20.25" customHeight="1">
      <c r="A6" s="413"/>
      <c r="B6" s="491" t="s">
        <v>287</v>
      </c>
      <c r="C6" s="452"/>
      <c r="D6" s="452"/>
      <c r="E6" s="452"/>
      <c r="F6" s="452"/>
      <c r="G6" s="452"/>
      <c r="H6" s="452"/>
      <c r="I6" s="452"/>
      <c r="J6" s="452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>
      <c r="A7" s="413"/>
      <c r="B7" s="490" t="s">
        <v>288</v>
      </c>
      <c r="C7" s="452"/>
      <c r="D7" s="452"/>
      <c r="E7" s="452"/>
      <c r="F7" s="452"/>
      <c r="G7" s="452"/>
      <c r="H7" s="452"/>
      <c r="I7" s="452"/>
      <c r="J7" s="452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4">
      <c r="A8" s="413"/>
      <c r="B8" s="413"/>
      <c r="C8" s="413"/>
      <c r="D8" s="3"/>
      <c r="E8" s="413"/>
      <c r="F8" s="3"/>
      <c r="G8" s="413"/>
      <c r="H8" s="413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4">
      <c r="A9" s="18"/>
      <c r="B9" s="492" t="s">
        <v>289</v>
      </c>
      <c r="C9" s="488"/>
      <c r="D9" s="493"/>
      <c r="E9" s="494" t="s">
        <v>290</v>
      </c>
      <c r="F9" s="488"/>
      <c r="G9" s="488"/>
      <c r="H9" s="488"/>
      <c r="I9" s="488"/>
      <c r="J9" s="493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56">
      <c r="A10" s="415" t="s">
        <v>291</v>
      </c>
      <c r="B10" s="415" t="s">
        <v>292</v>
      </c>
      <c r="C10" s="415" t="s">
        <v>48</v>
      </c>
      <c r="D10" s="416" t="s">
        <v>293</v>
      </c>
      <c r="E10" s="415" t="s">
        <v>294</v>
      </c>
      <c r="F10" s="416" t="s">
        <v>293</v>
      </c>
      <c r="G10" s="415" t="s">
        <v>295</v>
      </c>
      <c r="H10" s="415" t="s">
        <v>296</v>
      </c>
      <c r="I10" s="415" t="s">
        <v>297</v>
      </c>
      <c r="J10" s="415" t="s">
        <v>298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4">
      <c r="A11" s="417"/>
      <c r="B11" s="417" t="s">
        <v>105</v>
      </c>
      <c r="C11" s="418"/>
      <c r="D11" s="419"/>
      <c r="E11" s="418"/>
      <c r="F11" s="419"/>
      <c r="G11" s="418"/>
      <c r="H11" s="418"/>
      <c r="I11" s="419"/>
      <c r="J11" s="418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14">
      <c r="A12" s="417"/>
      <c r="B12" s="417" t="s">
        <v>125</v>
      </c>
      <c r="C12" s="418"/>
      <c r="D12" s="419"/>
      <c r="E12" s="418"/>
      <c r="F12" s="419"/>
      <c r="G12" s="418"/>
      <c r="H12" s="418"/>
      <c r="I12" s="419"/>
      <c r="J12" s="418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4">
      <c r="A13" s="417"/>
      <c r="B13" s="417" t="s">
        <v>299</v>
      </c>
      <c r="C13" s="418"/>
      <c r="D13" s="419"/>
      <c r="E13" s="418"/>
      <c r="F13" s="419"/>
      <c r="G13" s="418"/>
      <c r="H13" s="418"/>
      <c r="I13" s="419"/>
      <c r="J13" s="418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4">
      <c r="A14" s="417"/>
      <c r="B14" s="417" t="s">
        <v>130</v>
      </c>
      <c r="C14" s="418"/>
      <c r="D14" s="419"/>
      <c r="E14" s="418"/>
      <c r="F14" s="419"/>
      <c r="G14" s="418"/>
      <c r="H14" s="418"/>
      <c r="I14" s="419"/>
      <c r="J14" s="418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4">
      <c r="A15" s="417"/>
      <c r="B15" s="417" t="s">
        <v>143</v>
      </c>
      <c r="C15" s="418"/>
      <c r="D15" s="419"/>
      <c r="E15" s="418"/>
      <c r="F15" s="419"/>
      <c r="G15" s="418"/>
      <c r="H15" s="418"/>
      <c r="I15" s="419"/>
      <c r="J15" s="418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4">
      <c r="A16" s="417"/>
      <c r="B16" s="417"/>
      <c r="C16" s="418"/>
      <c r="D16" s="419"/>
      <c r="E16" s="418"/>
      <c r="F16" s="419"/>
      <c r="G16" s="418"/>
      <c r="H16" s="418"/>
      <c r="I16" s="419"/>
      <c r="J16" s="418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5" customHeight="1">
      <c r="A17" s="420"/>
      <c r="B17" s="487" t="s">
        <v>300</v>
      </c>
      <c r="C17" s="488"/>
      <c r="D17" s="421"/>
      <c r="E17" s="421"/>
      <c r="F17" s="421"/>
      <c r="G17" s="421"/>
      <c r="H17" s="421"/>
      <c r="I17" s="422"/>
      <c r="J17" s="4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">
      <c r="A18" s="413"/>
      <c r="B18" s="413"/>
      <c r="C18" s="413"/>
      <c r="D18" s="3"/>
      <c r="E18" s="413"/>
      <c r="F18" s="3"/>
      <c r="G18" s="413"/>
      <c r="H18" s="413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4">
      <c r="A19" s="18"/>
      <c r="B19" s="492" t="s">
        <v>301</v>
      </c>
      <c r="C19" s="488"/>
      <c r="D19" s="493"/>
      <c r="E19" s="494" t="s">
        <v>290</v>
      </c>
      <c r="F19" s="488"/>
      <c r="G19" s="488"/>
      <c r="H19" s="488"/>
      <c r="I19" s="488"/>
      <c r="J19" s="49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56">
      <c r="A20" s="415" t="s">
        <v>291</v>
      </c>
      <c r="B20" s="415" t="s">
        <v>292</v>
      </c>
      <c r="C20" s="415" t="s">
        <v>48</v>
      </c>
      <c r="D20" s="416" t="s">
        <v>293</v>
      </c>
      <c r="E20" s="415" t="s">
        <v>294</v>
      </c>
      <c r="F20" s="416" t="s">
        <v>293</v>
      </c>
      <c r="G20" s="415" t="s">
        <v>295</v>
      </c>
      <c r="H20" s="415" t="s">
        <v>296</v>
      </c>
      <c r="I20" s="415" t="s">
        <v>297</v>
      </c>
      <c r="J20" s="415" t="s">
        <v>298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>
      <c r="A21" s="417"/>
      <c r="B21" s="417" t="s">
        <v>105</v>
      </c>
      <c r="C21" s="418"/>
      <c r="D21" s="419"/>
      <c r="E21" s="418"/>
      <c r="F21" s="419"/>
      <c r="G21" s="418"/>
      <c r="H21" s="418"/>
      <c r="I21" s="419"/>
      <c r="J21" s="418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5.75" customHeight="1">
      <c r="A22" s="417"/>
      <c r="B22" s="417" t="s">
        <v>125</v>
      </c>
      <c r="C22" s="418"/>
      <c r="D22" s="419"/>
      <c r="E22" s="418"/>
      <c r="F22" s="419"/>
      <c r="G22" s="418"/>
      <c r="H22" s="418"/>
      <c r="I22" s="419"/>
      <c r="J22" s="418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.75" customHeight="1">
      <c r="A23" s="417"/>
      <c r="B23" s="417" t="s">
        <v>299</v>
      </c>
      <c r="C23" s="418"/>
      <c r="D23" s="419"/>
      <c r="E23" s="418"/>
      <c r="F23" s="419"/>
      <c r="G23" s="418"/>
      <c r="H23" s="418"/>
      <c r="I23" s="419"/>
      <c r="J23" s="418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.75" customHeight="1">
      <c r="A24" s="417"/>
      <c r="B24" s="417" t="s">
        <v>130</v>
      </c>
      <c r="C24" s="418"/>
      <c r="D24" s="419"/>
      <c r="E24" s="418"/>
      <c r="F24" s="419"/>
      <c r="G24" s="418"/>
      <c r="H24" s="418"/>
      <c r="I24" s="419"/>
      <c r="J24" s="418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.75" customHeight="1">
      <c r="A25" s="417"/>
      <c r="B25" s="417" t="s">
        <v>143</v>
      </c>
      <c r="C25" s="418"/>
      <c r="D25" s="419"/>
      <c r="E25" s="418"/>
      <c r="F25" s="419"/>
      <c r="G25" s="418"/>
      <c r="H25" s="418"/>
      <c r="I25" s="419"/>
      <c r="J25" s="418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.75" customHeight="1">
      <c r="A26" s="417"/>
      <c r="B26" s="417"/>
      <c r="C26" s="418"/>
      <c r="D26" s="419"/>
      <c r="E26" s="418"/>
      <c r="F26" s="419"/>
      <c r="G26" s="418"/>
      <c r="H26" s="418"/>
      <c r="I26" s="419"/>
      <c r="J26" s="418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" customHeight="1">
      <c r="A27" s="420"/>
      <c r="B27" s="487" t="s">
        <v>300</v>
      </c>
      <c r="C27" s="488"/>
      <c r="D27" s="421"/>
      <c r="E27" s="421"/>
      <c r="F27" s="421"/>
      <c r="G27" s="421"/>
      <c r="H27" s="421"/>
      <c r="I27" s="422"/>
      <c r="J27" s="4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413"/>
      <c r="B28" s="413"/>
      <c r="C28" s="413"/>
      <c r="D28" s="3"/>
      <c r="E28" s="413"/>
      <c r="F28" s="3"/>
      <c r="G28" s="413"/>
      <c r="H28" s="413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5.75" customHeight="1">
      <c r="A29" s="18"/>
      <c r="B29" s="492" t="s">
        <v>302</v>
      </c>
      <c r="C29" s="488"/>
      <c r="D29" s="493"/>
      <c r="E29" s="494" t="s">
        <v>290</v>
      </c>
      <c r="F29" s="488"/>
      <c r="G29" s="488"/>
      <c r="H29" s="488"/>
      <c r="I29" s="488"/>
      <c r="J29" s="493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>
      <c r="A30" s="415" t="s">
        <v>291</v>
      </c>
      <c r="B30" s="415" t="s">
        <v>292</v>
      </c>
      <c r="C30" s="415" t="s">
        <v>48</v>
      </c>
      <c r="D30" s="416" t="s">
        <v>293</v>
      </c>
      <c r="E30" s="415" t="s">
        <v>294</v>
      </c>
      <c r="F30" s="416" t="s">
        <v>293</v>
      </c>
      <c r="G30" s="415" t="s">
        <v>295</v>
      </c>
      <c r="H30" s="415" t="s">
        <v>296</v>
      </c>
      <c r="I30" s="415" t="s">
        <v>297</v>
      </c>
      <c r="J30" s="415" t="s">
        <v>298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>
      <c r="A31" s="417"/>
      <c r="B31" s="417" t="s">
        <v>105</v>
      </c>
      <c r="C31" s="418"/>
      <c r="D31" s="419"/>
      <c r="E31" s="418"/>
      <c r="F31" s="419"/>
      <c r="G31" s="418"/>
      <c r="H31" s="418"/>
      <c r="I31" s="419"/>
      <c r="J31" s="418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.75" customHeight="1">
      <c r="A32" s="417"/>
      <c r="B32" s="417" t="s">
        <v>125</v>
      </c>
      <c r="C32" s="418"/>
      <c r="D32" s="419"/>
      <c r="E32" s="418"/>
      <c r="F32" s="419"/>
      <c r="G32" s="418"/>
      <c r="H32" s="418"/>
      <c r="I32" s="419"/>
      <c r="J32" s="418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5.75" customHeight="1">
      <c r="A33" s="417"/>
      <c r="B33" s="417" t="s">
        <v>299</v>
      </c>
      <c r="C33" s="418"/>
      <c r="D33" s="419"/>
      <c r="E33" s="418"/>
      <c r="F33" s="419"/>
      <c r="G33" s="418"/>
      <c r="H33" s="418"/>
      <c r="I33" s="419"/>
      <c r="J33" s="418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5.75" customHeight="1">
      <c r="A34" s="417"/>
      <c r="B34" s="417" t="s">
        <v>130</v>
      </c>
      <c r="C34" s="418"/>
      <c r="D34" s="419"/>
      <c r="E34" s="418"/>
      <c r="F34" s="419"/>
      <c r="G34" s="418"/>
      <c r="H34" s="418"/>
      <c r="I34" s="419"/>
      <c r="J34" s="418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5.75" customHeight="1">
      <c r="A35" s="417"/>
      <c r="B35" s="417" t="s">
        <v>143</v>
      </c>
      <c r="C35" s="418"/>
      <c r="D35" s="419"/>
      <c r="E35" s="418"/>
      <c r="F35" s="419"/>
      <c r="G35" s="418"/>
      <c r="H35" s="418"/>
      <c r="I35" s="419"/>
      <c r="J35" s="418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.75" customHeight="1">
      <c r="A36" s="417"/>
      <c r="B36" s="417"/>
      <c r="C36" s="418"/>
      <c r="D36" s="419"/>
      <c r="E36" s="418"/>
      <c r="F36" s="419"/>
      <c r="G36" s="418"/>
      <c r="H36" s="418"/>
      <c r="I36" s="419"/>
      <c r="J36" s="418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5" customHeight="1">
      <c r="A37" s="420"/>
      <c r="B37" s="487" t="s">
        <v>300</v>
      </c>
      <c r="C37" s="488"/>
      <c r="D37" s="421"/>
      <c r="E37" s="421"/>
      <c r="F37" s="421"/>
      <c r="G37" s="421"/>
      <c r="H37" s="421"/>
      <c r="I37" s="422"/>
      <c r="J37" s="4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413"/>
      <c r="B38" s="413"/>
      <c r="C38" s="413"/>
      <c r="D38" s="3"/>
      <c r="E38" s="413"/>
      <c r="F38" s="3"/>
      <c r="G38" s="413"/>
      <c r="H38" s="413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.75" customHeight="1">
      <c r="A39" s="423"/>
      <c r="B39" s="423" t="s">
        <v>303</v>
      </c>
      <c r="C39" s="423"/>
      <c r="D39" s="424"/>
      <c r="E39" s="423"/>
      <c r="F39" s="424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</row>
    <row r="40" spans="1:26" ht="15.75" customHeight="1">
      <c r="A40" s="413"/>
      <c r="B40" s="413"/>
      <c r="C40" s="413"/>
      <c r="D40" s="3"/>
      <c r="E40" s="413"/>
      <c r="F40" s="3"/>
      <c r="G40" s="413"/>
      <c r="H40" s="413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5.75" customHeight="1">
      <c r="A41" s="413"/>
      <c r="B41" s="413"/>
      <c r="C41" s="413"/>
      <c r="D41" s="3"/>
      <c r="E41" s="413"/>
      <c r="F41" s="3"/>
      <c r="G41" s="413"/>
      <c r="H41" s="413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.75" customHeight="1">
      <c r="A42" s="413"/>
      <c r="B42" s="413"/>
      <c r="C42" s="413"/>
      <c r="D42" s="3"/>
      <c r="E42" s="413"/>
      <c r="F42" s="3"/>
      <c r="G42" s="413"/>
      <c r="H42" s="413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.75" customHeight="1">
      <c r="A43" s="413"/>
      <c r="B43" s="413"/>
      <c r="C43" s="413"/>
      <c r="D43" s="3"/>
      <c r="E43" s="413"/>
      <c r="F43" s="3"/>
      <c r="G43" s="413"/>
      <c r="H43" s="413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5.75" customHeight="1">
      <c r="A44" s="413"/>
      <c r="B44" s="413"/>
      <c r="C44" s="413"/>
      <c r="D44" s="3"/>
      <c r="E44" s="413"/>
      <c r="F44" s="3"/>
      <c r="G44" s="413"/>
      <c r="H44" s="413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5.75" customHeight="1">
      <c r="A45" s="413"/>
      <c r="B45" s="413"/>
      <c r="C45" s="413"/>
      <c r="D45" s="3"/>
      <c r="E45" s="413"/>
      <c r="F45" s="3"/>
      <c r="G45" s="413"/>
      <c r="H45" s="413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.75" customHeight="1">
      <c r="A46" s="413"/>
      <c r="B46" s="413"/>
      <c r="C46" s="413"/>
      <c r="D46" s="3"/>
      <c r="E46" s="413"/>
      <c r="F46" s="3"/>
      <c r="G46" s="413"/>
      <c r="H46" s="413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.75" customHeight="1">
      <c r="A47" s="413"/>
      <c r="B47" s="413"/>
      <c r="C47" s="413"/>
      <c r="D47" s="3"/>
      <c r="E47" s="413"/>
      <c r="F47" s="3"/>
      <c r="G47" s="413"/>
      <c r="H47" s="413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5.75" customHeight="1">
      <c r="A48" s="413"/>
      <c r="B48" s="413"/>
      <c r="C48" s="413"/>
      <c r="D48" s="3"/>
      <c r="E48" s="413"/>
      <c r="F48" s="3"/>
      <c r="G48" s="413"/>
      <c r="H48" s="413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5.75" customHeight="1">
      <c r="A49" s="413"/>
      <c r="B49" s="413"/>
      <c r="C49" s="413"/>
      <c r="D49" s="3"/>
      <c r="E49" s="413"/>
      <c r="F49" s="3"/>
      <c r="G49" s="413"/>
      <c r="H49" s="413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5.75" customHeight="1">
      <c r="A50" s="413"/>
      <c r="B50" s="413"/>
      <c r="C50" s="413"/>
      <c r="D50" s="3"/>
      <c r="E50" s="413"/>
      <c r="F50" s="3"/>
      <c r="G50" s="413"/>
      <c r="H50" s="413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.75" customHeight="1">
      <c r="A51" s="413"/>
      <c r="B51" s="413"/>
      <c r="C51" s="413"/>
      <c r="D51" s="3"/>
      <c r="E51" s="413"/>
      <c r="F51" s="3"/>
      <c r="G51" s="413"/>
      <c r="H51" s="413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.75" customHeight="1">
      <c r="A52" s="413"/>
      <c r="B52" s="413"/>
      <c r="C52" s="413"/>
      <c r="D52" s="3"/>
      <c r="E52" s="413"/>
      <c r="F52" s="3"/>
      <c r="G52" s="413"/>
      <c r="H52" s="413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.75" customHeight="1">
      <c r="A53" s="413"/>
      <c r="B53" s="413"/>
      <c r="C53" s="413"/>
      <c r="D53" s="3"/>
      <c r="E53" s="413"/>
      <c r="F53" s="3"/>
      <c r="G53" s="413"/>
      <c r="H53" s="413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.75" customHeight="1">
      <c r="A54" s="413"/>
      <c r="B54" s="413"/>
      <c r="C54" s="413"/>
      <c r="D54" s="3"/>
      <c r="E54" s="413"/>
      <c r="F54" s="3"/>
      <c r="G54" s="413"/>
      <c r="H54" s="413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5.75" customHeight="1">
      <c r="A55" s="413"/>
      <c r="B55" s="413"/>
      <c r="C55" s="413"/>
      <c r="D55" s="3"/>
      <c r="E55" s="413"/>
      <c r="F55" s="3"/>
      <c r="G55" s="413"/>
      <c r="H55" s="413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.75" customHeight="1">
      <c r="A56" s="413"/>
      <c r="B56" s="413"/>
      <c r="C56" s="413"/>
      <c r="D56" s="3"/>
      <c r="E56" s="413"/>
      <c r="F56" s="3"/>
      <c r="G56" s="413"/>
      <c r="H56" s="413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.75" customHeight="1">
      <c r="A57" s="413"/>
      <c r="B57" s="413"/>
      <c r="C57" s="413"/>
      <c r="D57" s="3"/>
      <c r="E57" s="413"/>
      <c r="F57" s="3"/>
      <c r="G57" s="413"/>
      <c r="H57" s="413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.75" customHeight="1">
      <c r="A58" s="413"/>
      <c r="B58" s="413"/>
      <c r="C58" s="413"/>
      <c r="D58" s="3"/>
      <c r="E58" s="413"/>
      <c r="F58" s="3"/>
      <c r="G58" s="413"/>
      <c r="H58" s="413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.75" customHeight="1">
      <c r="A59" s="413"/>
      <c r="B59" s="413"/>
      <c r="C59" s="413"/>
      <c r="D59" s="3"/>
      <c r="E59" s="413"/>
      <c r="F59" s="3"/>
      <c r="G59" s="413"/>
      <c r="H59" s="413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.75" customHeight="1">
      <c r="A60" s="413"/>
      <c r="B60" s="413"/>
      <c r="C60" s="413"/>
      <c r="D60" s="3"/>
      <c r="E60" s="413"/>
      <c r="F60" s="3"/>
      <c r="G60" s="413"/>
      <c r="H60" s="413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.75" customHeight="1">
      <c r="A61" s="413"/>
      <c r="B61" s="413"/>
      <c r="C61" s="413"/>
      <c r="D61" s="3"/>
      <c r="E61" s="413"/>
      <c r="F61" s="3"/>
      <c r="G61" s="413"/>
      <c r="H61" s="413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.75" customHeight="1">
      <c r="A62" s="413"/>
      <c r="B62" s="413"/>
      <c r="C62" s="413"/>
      <c r="D62" s="3"/>
      <c r="E62" s="413"/>
      <c r="F62" s="3"/>
      <c r="G62" s="413"/>
      <c r="H62" s="413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5.75" customHeight="1">
      <c r="A63" s="413"/>
      <c r="B63" s="413"/>
      <c r="C63" s="413"/>
      <c r="D63" s="3"/>
      <c r="E63" s="413"/>
      <c r="F63" s="3"/>
      <c r="G63" s="413"/>
      <c r="H63" s="413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5.75" customHeight="1">
      <c r="A64" s="413"/>
      <c r="B64" s="413"/>
      <c r="C64" s="413"/>
      <c r="D64" s="3"/>
      <c r="E64" s="413"/>
      <c r="F64" s="3"/>
      <c r="G64" s="413"/>
      <c r="H64" s="413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5.75" customHeight="1">
      <c r="A65" s="413"/>
      <c r="B65" s="413"/>
      <c r="C65" s="413"/>
      <c r="D65" s="3"/>
      <c r="E65" s="413"/>
      <c r="F65" s="3"/>
      <c r="G65" s="413"/>
      <c r="H65" s="413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5.75" customHeight="1">
      <c r="A66" s="413"/>
      <c r="B66" s="413"/>
      <c r="C66" s="413"/>
      <c r="D66" s="3"/>
      <c r="E66" s="413"/>
      <c r="F66" s="3"/>
      <c r="G66" s="413"/>
      <c r="H66" s="413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.75" customHeight="1">
      <c r="A67" s="413"/>
      <c r="B67" s="413"/>
      <c r="C67" s="413"/>
      <c r="D67" s="3"/>
      <c r="E67" s="413"/>
      <c r="F67" s="3"/>
      <c r="G67" s="413"/>
      <c r="H67" s="413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.75" customHeight="1">
      <c r="A68" s="413"/>
      <c r="B68" s="413"/>
      <c r="C68" s="413"/>
      <c r="D68" s="3"/>
      <c r="E68" s="413"/>
      <c r="F68" s="3"/>
      <c r="G68" s="413"/>
      <c r="H68" s="413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5.75" customHeight="1">
      <c r="A69" s="413"/>
      <c r="B69" s="413"/>
      <c r="C69" s="413"/>
      <c r="D69" s="3"/>
      <c r="E69" s="413"/>
      <c r="F69" s="3"/>
      <c r="G69" s="413"/>
      <c r="H69" s="413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5.75" customHeight="1">
      <c r="A70" s="413"/>
      <c r="B70" s="413"/>
      <c r="C70" s="413"/>
      <c r="D70" s="3"/>
      <c r="E70" s="413"/>
      <c r="F70" s="3"/>
      <c r="G70" s="413"/>
      <c r="H70" s="413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5.75" customHeight="1">
      <c r="A71" s="413"/>
      <c r="B71" s="413"/>
      <c r="C71" s="413"/>
      <c r="D71" s="3"/>
      <c r="E71" s="413"/>
      <c r="F71" s="3"/>
      <c r="G71" s="413"/>
      <c r="H71" s="413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.75" customHeight="1">
      <c r="A72" s="413"/>
      <c r="B72" s="413"/>
      <c r="C72" s="413"/>
      <c r="D72" s="3"/>
      <c r="E72" s="413"/>
      <c r="F72" s="3"/>
      <c r="G72" s="413"/>
      <c r="H72" s="413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.75" customHeight="1">
      <c r="A73" s="413"/>
      <c r="B73" s="413"/>
      <c r="C73" s="413"/>
      <c r="D73" s="3"/>
      <c r="E73" s="413"/>
      <c r="F73" s="3"/>
      <c r="G73" s="413"/>
      <c r="H73" s="413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.75" customHeight="1">
      <c r="A74" s="413"/>
      <c r="B74" s="413"/>
      <c r="C74" s="413"/>
      <c r="D74" s="3"/>
      <c r="E74" s="413"/>
      <c r="F74" s="3"/>
      <c r="G74" s="413"/>
      <c r="H74" s="413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.75" customHeight="1">
      <c r="A75" s="413"/>
      <c r="B75" s="413"/>
      <c r="C75" s="413"/>
      <c r="D75" s="3"/>
      <c r="E75" s="413"/>
      <c r="F75" s="3"/>
      <c r="G75" s="413"/>
      <c r="H75" s="413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.75" customHeight="1">
      <c r="A76" s="413"/>
      <c r="B76" s="413"/>
      <c r="C76" s="413"/>
      <c r="D76" s="3"/>
      <c r="E76" s="413"/>
      <c r="F76" s="3"/>
      <c r="G76" s="413"/>
      <c r="H76" s="413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5.75" customHeight="1">
      <c r="A77" s="413"/>
      <c r="B77" s="413"/>
      <c r="C77" s="413"/>
      <c r="D77" s="3"/>
      <c r="E77" s="413"/>
      <c r="F77" s="3"/>
      <c r="G77" s="413"/>
      <c r="H77" s="413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.75" customHeight="1">
      <c r="A78" s="413"/>
      <c r="B78" s="413"/>
      <c r="C78" s="413"/>
      <c r="D78" s="3"/>
      <c r="E78" s="413"/>
      <c r="F78" s="3"/>
      <c r="G78" s="413"/>
      <c r="H78" s="413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5.75" customHeight="1">
      <c r="A79" s="413"/>
      <c r="B79" s="413"/>
      <c r="C79" s="413"/>
      <c r="D79" s="3"/>
      <c r="E79" s="413"/>
      <c r="F79" s="3"/>
      <c r="G79" s="413"/>
      <c r="H79" s="413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5.75" customHeight="1">
      <c r="A80" s="413"/>
      <c r="B80" s="413"/>
      <c r="C80" s="413"/>
      <c r="D80" s="3"/>
      <c r="E80" s="413"/>
      <c r="F80" s="3"/>
      <c r="G80" s="413"/>
      <c r="H80" s="413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.75" customHeight="1">
      <c r="A81" s="413"/>
      <c r="B81" s="413"/>
      <c r="C81" s="413"/>
      <c r="D81" s="3"/>
      <c r="E81" s="413"/>
      <c r="F81" s="3"/>
      <c r="G81" s="413"/>
      <c r="H81" s="413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.75" customHeight="1">
      <c r="A82" s="413"/>
      <c r="B82" s="413"/>
      <c r="C82" s="413"/>
      <c r="D82" s="3"/>
      <c r="E82" s="413"/>
      <c r="F82" s="3"/>
      <c r="G82" s="413"/>
      <c r="H82" s="413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.75" customHeight="1">
      <c r="A83" s="413"/>
      <c r="B83" s="413"/>
      <c r="C83" s="413"/>
      <c r="D83" s="3"/>
      <c r="E83" s="413"/>
      <c r="F83" s="3"/>
      <c r="G83" s="413"/>
      <c r="H83" s="413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.75" customHeight="1">
      <c r="A84" s="413"/>
      <c r="B84" s="413"/>
      <c r="C84" s="413"/>
      <c r="D84" s="3"/>
      <c r="E84" s="413"/>
      <c r="F84" s="3"/>
      <c r="G84" s="413"/>
      <c r="H84" s="413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.75" customHeight="1">
      <c r="A85" s="413"/>
      <c r="B85" s="413"/>
      <c r="C85" s="413"/>
      <c r="D85" s="3"/>
      <c r="E85" s="413"/>
      <c r="F85" s="3"/>
      <c r="G85" s="413"/>
      <c r="H85" s="413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.75" customHeight="1">
      <c r="A86" s="413"/>
      <c r="B86" s="413"/>
      <c r="C86" s="413"/>
      <c r="D86" s="3"/>
      <c r="E86" s="413"/>
      <c r="F86" s="3"/>
      <c r="G86" s="413"/>
      <c r="H86" s="413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.75" customHeight="1">
      <c r="A87" s="413"/>
      <c r="B87" s="413"/>
      <c r="C87" s="413"/>
      <c r="D87" s="3"/>
      <c r="E87" s="413"/>
      <c r="F87" s="3"/>
      <c r="G87" s="413"/>
      <c r="H87" s="413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.75" customHeight="1">
      <c r="A88" s="413"/>
      <c r="B88" s="413"/>
      <c r="C88" s="413"/>
      <c r="D88" s="3"/>
      <c r="E88" s="413"/>
      <c r="F88" s="3"/>
      <c r="G88" s="413"/>
      <c r="H88" s="413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.75" customHeight="1">
      <c r="A89" s="413"/>
      <c r="B89" s="413"/>
      <c r="C89" s="413"/>
      <c r="D89" s="3"/>
      <c r="E89" s="413"/>
      <c r="F89" s="3"/>
      <c r="G89" s="413"/>
      <c r="H89" s="413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customHeight="1">
      <c r="A90" s="413"/>
      <c r="B90" s="413"/>
      <c r="C90" s="413"/>
      <c r="D90" s="3"/>
      <c r="E90" s="413"/>
      <c r="F90" s="3"/>
      <c r="G90" s="413"/>
      <c r="H90" s="413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.75" customHeight="1">
      <c r="A91" s="413"/>
      <c r="B91" s="413"/>
      <c r="C91" s="413"/>
      <c r="D91" s="3"/>
      <c r="E91" s="413"/>
      <c r="F91" s="3"/>
      <c r="G91" s="413"/>
      <c r="H91" s="413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.75" customHeight="1">
      <c r="A92" s="413"/>
      <c r="B92" s="413"/>
      <c r="C92" s="413"/>
      <c r="D92" s="3"/>
      <c r="E92" s="413"/>
      <c r="F92" s="3"/>
      <c r="G92" s="413"/>
      <c r="H92" s="413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.75" customHeight="1">
      <c r="A93" s="413"/>
      <c r="B93" s="413"/>
      <c r="C93" s="413"/>
      <c r="D93" s="3"/>
      <c r="E93" s="413"/>
      <c r="F93" s="3"/>
      <c r="G93" s="413"/>
      <c r="H93" s="413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.75" customHeight="1">
      <c r="A94" s="413"/>
      <c r="B94" s="413"/>
      <c r="C94" s="413"/>
      <c r="D94" s="3"/>
      <c r="E94" s="413"/>
      <c r="F94" s="3"/>
      <c r="G94" s="413"/>
      <c r="H94" s="413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customHeight="1">
      <c r="A95" s="413"/>
      <c r="B95" s="413"/>
      <c r="C95" s="413"/>
      <c r="D95" s="3"/>
      <c r="E95" s="413"/>
      <c r="F95" s="3"/>
      <c r="G95" s="413"/>
      <c r="H95" s="413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customHeight="1">
      <c r="A96" s="413"/>
      <c r="B96" s="413"/>
      <c r="C96" s="413"/>
      <c r="D96" s="3"/>
      <c r="E96" s="413"/>
      <c r="F96" s="3"/>
      <c r="G96" s="413"/>
      <c r="H96" s="413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customHeight="1">
      <c r="A97" s="413"/>
      <c r="B97" s="413"/>
      <c r="C97" s="413"/>
      <c r="D97" s="3"/>
      <c r="E97" s="413"/>
      <c r="F97" s="3"/>
      <c r="G97" s="413"/>
      <c r="H97" s="413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customHeight="1">
      <c r="A98" s="413"/>
      <c r="B98" s="413"/>
      <c r="C98" s="413"/>
      <c r="D98" s="3"/>
      <c r="E98" s="413"/>
      <c r="F98" s="3"/>
      <c r="G98" s="413"/>
      <c r="H98" s="413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.75" customHeight="1">
      <c r="A99" s="413"/>
      <c r="B99" s="413"/>
      <c r="C99" s="413"/>
      <c r="D99" s="3"/>
      <c r="E99" s="413"/>
      <c r="F99" s="3"/>
      <c r="G99" s="413"/>
      <c r="H99" s="413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.75" customHeight="1">
      <c r="A100" s="413"/>
      <c r="B100" s="413"/>
      <c r="C100" s="413"/>
      <c r="D100" s="3"/>
      <c r="E100" s="413"/>
      <c r="F100" s="3"/>
      <c r="G100" s="413"/>
      <c r="H100" s="413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customHeight="1">
      <c r="A101" s="413"/>
      <c r="B101" s="413"/>
      <c r="C101" s="413"/>
      <c r="D101" s="3"/>
      <c r="E101" s="413"/>
      <c r="F101" s="3"/>
      <c r="G101" s="413"/>
      <c r="H101" s="413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customHeight="1">
      <c r="A102" s="413"/>
      <c r="B102" s="413"/>
      <c r="C102" s="413"/>
      <c r="D102" s="3"/>
      <c r="E102" s="413"/>
      <c r="F102" s="3"/>
      <c r="G102" s="413"/>
      <c r="H102" s="413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customHeight="1">
      <c r="A103" s="413"/>
      <c r="B103" s="413"/>
      <c r="C103" s="413"/>
      <c r="D103" s="3"/>
      <c r="E103" s="413"/>
      <c r="F103" s="3"/>
      <c r="G103" s="413"/>
      <c r="H103" s="413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customHeight="1">
      <c r="A104" s="413"/>
      <c r="B104" s="413"/>
      <c r="C104" s="413"/>
      <c r="D104" s="3"/>
      <c r="E104" s="413"/>
      <c r="F104" s="3"/>
      <c r="G104" s="413"/>
      <c r="H104" s="413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.75" customHeight="1">
      <c r="A105" s="413"/>
      <c r="B105" s="413"/>
      <c r="C105" s="413"/>
      <c r="D105" s="3"/>
      <c r="E105" s="413"/>
      <c r="F105" s="3"/>
      <c r="G105" s="413"/>
      <c r="H105" s="413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customHeight="1">
      <c r="A106" s="413"/>
      <c r="B106" s="413"/>
      <c r="C106" s="413"/>
      <c r="D106" s="3"/>
      <c r="E106" s="413"/>
      <c r="F106" s="3"/>
      <c r="G106" s="413"/>
      <c r="H106" s="413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.75" customHeight="1">
      <c r="A107" s="413"/>
      <c r="B107" s="413"/>
      <c r="C107" s="413"/>
      <c r="D107" s="3"/>
      <c r="E107" s="413"/>
      <c r="F107" s="3"/>
      <c r="G107" s="413"/>
      <c r="H107" s="413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.75" customHeight="1">
      <c r="A108" s="413"/>
      <c r="B108" s="413"/>
      <c r="C108" s="413"/>
      <c r="D108" s="3"/>
      <c r="E108" s="413"/>
      <c r="F108" s="3"/>
      <c r="G108" s="413"/>
      <c r="H108" s="413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.75" customHeight="1">
      <c r="A109" s="413"/>
      <c r="B109" s="413"/>
      <c r="C109" s="413"/>
      <c r="D109" s="3"/>
      <c r="E109" s="413"/>
      <c r="F109" s="3"/>
      <c r="G109" s="413"/>
      <c r="H109" s="413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customHeight="1">
      <c r="A110" s="413"/>
      <c r="B110" s="413"/>
      <c r="C110" s="413"/>
      <c r="D110" s="3"/>
      <c r="E110" s="413"/>
      <c r="F110" s="3"/>
      <c r="G110" s="413"/>
      <c r="H110" s="413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.75" customHeight="1">
      <c r="A111" s="413"/>
      <c r="B111" s="413"/>
      <c r="C111" s="413"/>
      <c r="D111" s="3"/>
      <c r="E111" s="413"/>
      <c r="F111" s="3"/>
      <c r="G111" s="413"/>
      <c r="H111" s="413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customHeight="1">
      <c r="A112" s="413"/>
      <c r="B112" s="413"/>
      <c r="C112" s="413"/>
      <c r="D112" s="3"/>
      <c r="E112" s="413"/>
      <c r="F112" s="3"/>
      <c r="G112" s="413"/>
      <c r="H112" s="413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customHeight="1">
      <c r="A113" s="413"/>
      <c r="B113" s="413"/>
      <c r="C113" s="413"/>
      <c r="D113" s="3"/>
      <c r="E113" s="413"/>
      <c r="F113" s="3"/>
      <c r="G113" s="413"/>
      <c r="H113" s="413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customHeight="1">
      <c r="A114" s="413"/>
      <c r="B114" s="413"/>
      <c r="C114" s="413"/>
      <c r="D114" s="3"/>
      <c r="E114" s="413"/>
      <c r="F114" s="3"/>
      <c r="G114" s="413"/>
      <c r="H114" s="413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customHeight="1">
      <c r="A115" s="413"/>
      <c r="B115" s="413"/>
      <c r="C115" s="413"/>
      <c r="D115" s="3"/>
      <c r="E115" s="413"/>
      <c r="F115" s="3"/>
      <c r="G115" s="413"/>
      <c r="H115" s="413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customHeight="1">
      <c r="A116" s="413"/>
      <c r="B116" s="413"/>
      <c r="C116" s="413"/>
      <c r="D116" s="3"/>
      <c r="E116" s="413"/>
      <c r="F116" s="3"/>
      <c r="G116" s="413"/>
      <c r="H116" s="413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.75" customHeight="1">
      <c r="A117" s="413"/>
      <c r="B117" s="413"/>
      <c r="C117" s="413"/>
      <c r="D117" s="3"/>
      <c r="E117" s="413"/>
      <c r="F117" s="3"/>
      <c r="G117" s="413"/>
      <c r="H117" s="413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.75" customHeight="1">
      <c r="A118" s="413"/>
      <c r="B118" s="413"/>
      <c r="C118" s="413"/>
      <c r="D118" s="3"/>
      <c r="E118" s="413"/>
      <c r="F118" s="3"/>
      <c r="G118" s="413"/>
      <c r="H118" s="413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.75" customHeight="1">
      <c r="A119" s="413"/>
      <c r="B119" s="413"/>
      <c r="C119" s="413"/>
      <c r="D119" s="3"/>
      <c r="E119" s="413"/>
      <c r="F119" s="3"/>
      <c r="G119" s="413"/>
      <c r="H119" s="413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.75" customHeight="1">
      <c r="A120" s="413"/>
      <c r="B120" s="413"/>
      <c r="C120" s="413"/>
      <c r="D120" s="3"/>
      <c r="E120" s="413"/>
      <c r="F120" s="3"/>
      <c r="G120" s="413"/>
      <c r="H120" s="413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.75" customHeight="1">
      <c r="A121" s="413"/>
      <c r="B121" s="413"/>
      <c r="C121" s="413"/>
      <c r="D121" s="3"/>
      <c r="E121" s="413"/>
      <c r="F121" s="3"/>
      <c r="G121" s="413"/>
      <c r="H121" s="413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.75" customHeight="1">
      <c r="A122" s="413"/>
      <c r="B122" s="413"/>
      <c r="C122" s="413"/>
      <c r="D122" s="3"/>
      <c r="E122" s="413"/>
      <c r="F122" s="3"/>
      <c r="G122" s="413"/>
      <c r="H122" s="413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customHeight="1">
      <c r="A123" s="413"/>
      <c r="B123" s="413"/>
      <c r="C123" s="413"/>
      <c r="D123" s="3"/>
      <c r="E123" s="413"/>
      <c r="F123" s="3"/>
      <c r="G123" s="413"/>
      <c r="H123" s="413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customHeight="1">
      <c r="A124" s="413"/>
      <c r="B124" s="413"/>
      <c r="C124" s="413"/>
      <c r="D124" s="3"/>
      <c r="E124" s="413"/>
      <c r="F124" s="3"/>
      <c r="G124" s="413"/>
      <c r="H124" s="413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customHeight="1">
      <c r="A125" s="413"/>
      <c r="B125" s="413"/>
      <c r="C125" s="413"/>
      <c r="D125" s="3"/>
      <c r="E125" s="413"/>
      <c r="F125" s="3"/>
      <c r="G125" s="413"/>
      <c r="H125" s="413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customHeight="1">
      <c r="A126" s="413"/>
      <c r="B126" s="413"/>
      <c r="C126" s="413"/>
      <c r="D126" s="3"/>
      <c r="E126" s="413"/>
      <c r="F126" s="3"/>
      <c r="G126" s="413"/>
      <c r="H126" s="413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.75" customHeight="1">
      <c r="A127" s="413"/>
      <c r="B127" s="413"/>
      <c r="C127" s="413"/>
      <c r="D127" s="3"/>
      <c r="E127" s="413"/>
      <c r="F127" s="3"/>
      <c r="G127" s="413"/>
      <c r="H127" s="413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customHeight="1">
      <c r="A128" s="413"/>
      <c r="B128" s="413"/>
      <c r="C128" s="413"/>
      <c r="D128" s="3"/>
      <c r="E128" s="413"/>
      <c r="F128" s="3"/>
      <c r="G128" s="413"/>
      <c r="H128" s="413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customHeight="1">
      <c r="A129" s="413"/>
      <c r="B129" s="413"/>
      <c r="C129" s="413"/>
      <c r="D129" s="3"/>
      <c r="E129" s="413"/>
      <c r="F129" s="3"/>
      <c r="G129" s="413"/>
      <c r="H129" s="413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customHeight="1">
      <c r="A130" s="413"/>
      <c r="B130" s="413"/>
      <c r="C130" s="413"/>
      <c r="D130" s="3"/>
      <c r="E130" s="413"/>
      <c r="F130" s="3"/>
      <c r="G130" s="413"/>
      <c r="H130" s="413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customHeight="1">
      <c r="A131" s="413"/>
      <c r="B131" s="413"/>
      <c r="C131" s="413"/>
      <c r="D131" s="3"/>
      <c r="E131" s="413"/>
      <c r="F131" s="3"/>
      <c r="G131" s="413"/>
      <c r="H131" s="413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customHeight="1">
      <c r="A132" s="413"/>
      <c r="B132" s="413"/>
      <c r="C132" s="413"/>
      <c r="D132" s="3"/>
      <c r="E132" s="413"/>
      <c r="F132" s="3"/>
      <c r="G132" s="413"/>
      <c r="H132" s="413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.75" customHeight="1">
      <c r="A133" s="413"/>
      <c r="B133" s="413"/>
      <c r="C133" s="413"/>
      <c r="D133" s="3"/>
      <c r="E133" s="413"/>
      <c r="F133" s="3"/>
      <c r="G133" s="413"/>
      <c r="H133" s="413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customHeight="1">
      <c r="A134" s="413"/>
      <c r="B134" s="413"/>
      <c r="C134" s="413"/>
      <c r="D134" s="3"/>
      <c r="E134" s="413"/>
      <c r="F134" s="3"/>
      <c r="G134" s="413"/>
      <c r="H134" s="413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customHeight="1">
      <c r="A135" s="413"/>
      <c r="B135" s="413"/>
      <c r="C135" s="413"/>
      <c r="D135" s="3"/>
      <c r="E135" s="413"/>
      <c r="F135" s="3"/>
      <c r="G135" s="413"/>
      <c r="H135" s="413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customHeight="1">
      <c r="A136" s="413"/>
      <c r="B136" s="413"/>
      <c r="C136" s="413"/>
      <c r="D136" s="3"/>
      <c r="E136" s="413"/>
      <c r="F136" s="3"/>
      <c r="G136" s="413"/>
      <c r="H136" s="413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customHeight="1">
      <c r="A137" s="413"/>
      <c r="B137" s="413"/>
      <c r="C137" s="413"/>
      <c r="D137" s="3"/>
      <c r="E137" s="413"/>
      <c r="F137" s="3"/>
      <c r="G137" s="413"/>
      <c r="H137" s="413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customHeight="1">
      <c r="A138" s="413"/>
      <c r="B138" s="413"/>
      <c r="C138" s="413"/>
      <c r="D138" s="3"/>
      <c r="E138" s="413"/>
      <c r="F138" s="3"/>
      <c r="G138" s="413"/>
      <c r="H138" s="413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.75" customHeight="1">
      <c r="A139" s="413"/>
      <c r="B139" s="413"/>
      <c r="C139" s="413"/>
      <c r="D139" s="3"/>
      <c r="E139" s="413"/>
      <c r="F139" s="3"/>
      <c r="G139" s="413"/>
      <c r="H139" s="413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customHeight="1">
      <c r="A140" s="413"/>
      <c r="B140" s="413"/>
      <c r="C140" s="413"/>
      <c r="D140" s="3"/>
      <c r="E140" s="413"/>
      <c r="F140" s="3"/>
      <c r="G140" s="413"/>
      <c r="H140" s="413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customHeight="1">
      <c r="A141" s="413"/>
      <c r="B141" s="413"/>
      <c r="C141" s="413"/>
      <c r="D141" s="3"/>
      <c r="E141" s="413"/>
      <c r="F141" s="3"/>
      <c r="G141" s="413"/>
      <c r="H141" s="413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customHeight="1">
      <c r="A142" s="413"/>
      <c r="B142" s="413"/>
      <c r="C142" s="413"/>
      <c r="D142" s="3"/>
      <c r="E142" s="413"/>
      <c r="F142" s="3"/>
      <c r="G142" s="413"/>
      <c r="H142" s="413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customHeight="1">
      <c r="A143" s="413"/>
      <c r="B143" s="413"/>
      <c r="C143" s="413"/>
      <c r="D143" s="3"/>
      <c r="E143" s="413"/>
      <c r="F143" s="3"/>
      <c r="G143" s="413"/>
      <c r="H143" s="413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customHeight="1">
      <c r="A144" s="413"/>
      <c r="B144" s="413"/>
      <c r="C144" s="413"/>
      <c r="D144" s="3"/>
      <c r="E144" s="413"/>
      <c r="F144" s="3"/>
      <c r="G144" s="413"/>
      <c r="H144" s="413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.75" customHeight="1">
      <c r="A145" s="413"/>
      <c r="B145" s="413"/>
      <c r="C145" s="413"/>
      <c r="D145" s="3"/>
      <c r="E145" s="413"/>
      <c r="F145" s="3"/>
      <c r="G145" s="413"/>
      <c r="H145" s="413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customHeight="1">
      <c r="A146" s="413"/>
      <c r="B146" s="413"/>
      <c r="C146" s="413"/>
      <c r="D146" s="3"/>
      <c r="E146" s="413"/>
      <c r="F146" s="3"/>
      <c r="G146" s="413"/>
      <c r="H146" s="413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.75" customHeight="1">
      <c r="A147" s="413"/>
      <c r="B147" s="413"/>
      <c r="C147" s="413"/>
      <c r="D147" s="3"/>
      <c r="E147" s="413"/>
      <c r="F147" s="3"/>
      <c r="G147" s="413"/>
      <c r="H147" s="413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.75" customHeight="1">
      <c r="A148" s="413"/>
      <c r="B148" s="413"/>
      <c r="C148" s="413"/>
      <c r="D148" s="3"/>
      <c r="E148" s="413"/>
      <c r="F148" s="3"/>
      <c r="G148" s="413"/>
      <c r="H148" s="413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.75" customHeight="1">
      <c r="A149" s="413"/>
      <c r="B149" s="413"/>
      <c r="C149" s="413"/>
      <c r="D149" s="3"/>
      <c r="E149" s="413"/>
      <c r="F149" s="3"/>
      <c r="G149" s="413"/>
      <c r="H149" s="413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.75" customHeight="1">
      <c r="A150" s="413"/>
      <c r="B150" s="413"/>
      <c r="C150" s="413"/>
      <c r="D150" s="3"/>
      <c r="E150" s="413"/>
      <c r="F150" s="3"/>
      <c r="G150" s="413"/>
      <c r="H150" s="413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customHeight="1">
      <c r="A151" s="413"/>
      <c r="B151" s="413"/>
      <c r="C151" s="413"/>
      <c r="D151" s="3"/>
      <c r="E151" s="413"/>
      <c r="F151" s="3"/>
      <c r="G151" s="413"/>
      <c r="H151" s="413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customHeight="1">
      <c r="A152" s="413"/>
      <c r="B152" s="413"/>
      <c r="C152" s="413"/>
      <c r="D152" s="3"/>
      <c r="E152" s="413"/>
      <c r="F152" s="3"/>
      <c r="G152" s="413"/>
      <c r="H152" s="413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customHeight="1">
      <c r="A153" s="413"/>
      <c r="B153" s="413"/>
      <c r="C153" s="413"/>
      <c r="D153" s="3"/>
      <c r="E153" s="413"/>
      <c r="F153" s="3"/>
      <c r="G153" s="413"/>
      <c r="H153" s="413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customHeight="1">
      <c r="A154" s="413"/>
      <c r="B154" s="413"/>
      <c r="C154" s="413"/>
      <c r="D154" s="3"/>
      <c r="E154" s="413"/>
      <c r="F154" s="3"/>
      <c r="G154" s="413"/>
      <c r="H154" s="413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.75" customHeight="1">
      <c r="A155" s="413"/>
      <c r="B155" s="413"/>
      <c r="C155" s="413"/>
      <c r="D155" s="3"/>
      <c r="E155" s="413"/>
      <c r="F155" s="3"/>
      <c r="G155" s="413"/>
      <c r="H155" s="413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customHeight="1">
      <c r="A156" s="413"/>
      <c r="B156" s="413"/>
      <c r="C156" s="413"/>
      <c r="D156" s="3"/>
      <c r="E156" s="413"/>
      <c r="F156" s="3"/>
      <c r="G156" s="413"/>
      <c r="H156" s="413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customHeight="1">
      <c r="A157" s="413"/>
      <c r="B157" s="413"/>
      <c r="C157" s="413"/>
      <c r="D157" s="3"/>
      <c r="E157" s="413"/>
      <c r="F157" s="3"/>
      <c r="G157" s="413"/>
      <c r="H157" s="413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customHeight="1">
      <c r="A158" s="413"/>
      <c r="B158" s="413"/>
      <c r="C158" s="413"/>
      <c r="D158" s="3"/>
      <c r="E158" s="413"/>
      <c r="F158" s="3"/>
      <c r="G158" s="413"/>
      <c r="H158" s="413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customHeight="1">
      <c r="A159" s="413"/>
      <c r="B159" s="413"/>
      <c r="C159" s="413"/>
      <c r="D159" s="3"/>
      <c r="E159" s="413"/>
      <c r="F159" s="3"/>
      <c r="G159" s="413"/>
      <c r="H159" s="413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customHeight="1">
      <c r="A160" s="413"/>
      <c r="B160" s="413"/>
      <c r="C160" s="413"/>
      <c r="D160" s="3"/>
      <c r="E160" s="413"/>
      <c r="F160" s="3"/>
      <c r="G160" s="413"/>
      <c r="H160" s="413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.75" customHeight="1">
      <c r="A161" s="413"/>
      <c r="B161" s="413"/>
      <c r="C161" s="413"/>
      <c r="D161" s="3"/>
      <c r="E161" s="413"/>
      <c r="F161" s="3"/>
      <c r="G161" s="413"/>
      <c r="H161" s="413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customHeight="1">
      <c r="A162" s="413"/>
      <c r="B162" s="413"/>
      <c r="C162" s="413"/>
      <c r="D162" s="3"/>
      <c r="E162" s="413"/>
      <c r="F162" s="3"/>
      <c r="G162" s="413"/>
      <c r="H162" s="413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customHeight="1">
      <c r="A163" s="413"/>
      <c r="B163" s="413"/>
      <c r="C163" s="413"/>
      <c r="D163" s="3"/>
      <c r="E163" s="413"/>
      <c r="F163" s="3"/>
      <c r="G163" s="413"/>
      <c r="H163" s="413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customHeight="1">
      <c r="A164" s="413"/>
      <c r="B164" s="413"/>
      <c r="C164" s="413"/>
      <c r="D164" s="3"/>
      <c r="E164" s="413"/>
      <c r="F164" s="3"/>
      <c r="G164" s="413"/>
      <c r="H164" s="413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customHeight="1">
      <c r="A165" s="413"/>
      <c r="B165" s="413"/>
      <c r="C165" s="413"/>
      <c r="D165" s="3"/>
      <c r="E165" s="413"/>
      <c r="F165" s="3"/>
      <c r="G165" s="413"/>
      <c r="H165" s="413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customHeight="1">
      <c r="A166" s="413"/>
      <c r="B166" s="413"/>
      <c r="C166" s="413"/>
      <c r="D166" s="3"/>
      <c r="E166" s="413"/>
      <c r="F166" s="3"/>
      <c r="G166" s="413"/>
      <c r="H166" s="413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.75" customHeight="1">
      <c r="A167" s="413"/>
      <c r="B167" s="413"/>
      <c r="C167" s="413"/>
      <c r="D167" s="3"/>
      <c r="E167" s="413"/>
      <c r="F167" s="3"/>
      <c r="G167" s="413"/>
      <c r="H167" s="413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customHeight="1">
      <c r="A168" s="413"/>
      <c r="B168" s="413"/>
      <c r="C168" s="413"/>
      <c r="D168" s="3"/>
      <c r="E168" s="413"/>
      <c r="F168" s="3"/>
      <c r="G168" s="413"/>
      <c r="H168" s="413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customHeight="1">
      <c r="A169" s="413"/>
      <c r="B169" s="413"/>
      <c r="C169" s="413"/>
      <c r="D169" s="3"/>
      <c r="E169" s="413"/>
      <c r="F169" s="3"/>
      <c r="G169" s="413"/>
      <c r="H169" s="413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customHeight="1">
      <c r="A170" s="413"/>
      <c r="B170" s="413"/>
      <c r="C170" s="413"/>
      <c r="D170" s="3"/>
      <c r="E170" s="413"/>
      <c r="F170" s="3"/>
      <c r="G170" s="413"/>
      <c r="H170" s="413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customHeight="1">
      <c r="A171" s="413"/>
      <c r="B171" s="413"/>
      <c r="C171" s="413"/>
      <c r="D171" s="3"/>
      <c r="E171" s="413"/>
      <c r="F171" s="3"/>
      <c r="G171" s="413"/>
      <c r="H171" s="413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customHeight="1">
      <c r="A172" s="413"/>
      <c r="B172" s="413"/>
      <c r="C172" s="413"/>
      <c r="D172" s="3"/>
      <c r="E172" s="413"/>
      <c r="F172" s="3"/>
      <c r="G172" s="413"/>
      <c r="H172" s="413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customHeight="1">
      <c r="A173" s="413"/>
      <c r="B173" s="413"/>
      <c r="C173" s="413"/>
      <c r="D173" s="3"/>
      <c r="E173" s="413"/>
      <c r="F173" s="3"/>
      <c r="G173" s="413"/>
      <c r="H173" s="413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customHeight="1">
      <c r="A174" s="413"/>
      <c r="B174" s="413"/>
      <c r="C174" s="413"/>
      <c r="D174" s="3"/>
      <c r="E174" s="413"/>
      <c r="F174" s="3"/>
      <c r="G174" s="413"/>
      <c r="H174" s="413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customHeight="1">
      <c r="A175" s="413"/>
      <c r="B175" s="413"/>
      <c r="C175" s="413"/>
      <c r="D175" s="3"/>
      <c r="E175" s="413"/>
      <c r="F175" s="3"/>
      <c r="G175" s="413"/>
      <c r="H175" s="413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customHeight="1">
      <c r="A176" s="413"/>
      <c r="B176" s="413"/>
      <c r="C176" s="413"/>
      <c r="D176" s="3"/>
      <c r="E176" s="413"/>
      <c r="F176" s="3"/>
      <c r="G176" s="413"/>
      <c r="H176" s="413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customHeight="1">
      <c r="A177" s="413"/>
      <c r="B177" s="413"/>
      <c r="C177" s="413"/>
      <c r="D177" s="3"/>
      <c r="E177" s="413"/>
      <c r="F177" s="3"/>
      <c r="G177" s="413"/>
      <c r="H177" s="413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customHeight="1">
      <c r="A178" s="413"/>
      <c r="B178" s="413"/>
      <c r="C178" s="413"/>
      <c r="D178" s="3"/>
      <c r="E178" s="413"/>
      <c r="F178" s="3"/>
      <c r="G178" s="413"/>
      <c r="H178" s="413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customHeight="1">
      <c r="A179" s="413"/>
      <c r="B179" s="413"/>
      <c r="C179" s="413"/>
      <c r="D179" s="3"/>
      <c r="E179" s="413"/>
      <c r="F179" s="3"/>
      <c r="G179" s="413"/>
      <c r="H179" s="413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customHeight="1">
      <c r="A180" s="413"/>
      <c r="B180" s="413"/>
      <c r="C180" s="413"/>
      <c r="D180" s="3"/>
      <c r="E180" s="413"/>
      <c r="F180" s="3"/>
      <c r="G180" s="413"/>
      <c r="H180" s="413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customHeight="1">
      <c r="A181" s="413"/>
      <c r="B181" s="413"/>
      <c r="C181" s="413"/>
      <c r="D181" s="3"/>
      <c r="E181" s="413"/>
      <c r="F181" s="3"/>
      <c r="G181" s="413"/>
      <c r="H181" s="413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customHeight="1">
      <c r="A182" s="413"/>
      <c r="B182" s="413"/>
      <c r="C182" s="413"/>
      <c r="D182" s="3"/>
      <c r="E182" s="413"/>
      <c r="F182" s="3"/>
      <c r="G182" s="413"/>
      <c r="H182" s="413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.75" customHeight="1">
      <c r="A183" s="413"/>
      <c r="B183" s="413"/>
      <c r="C183" s="413"/>
      <c r="D183" s="3"/>
      <c r="E183" s="413"/>
      <c r="F183" s="3"/>
      <c r="G183" s="413"/>
      <c r="H183" s="413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customHeight="1">
      <c r="A184" s="413"/>
      <c r="B184" s="413"/>
      <c r="C184" s="413"/>
      <c r="D184" s="3"/>
      <c r="E184" s="413"/>
      <c r="F184" s="3"/>
      <c r="G184" s="413"/>
      <c r="H184" s="413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customHeight="1">
      <c r="A185" s="413"/>
      <c r="B185" s="413"/>
      <c r="C185" s="413"/>
      <c r="D185" s="3"/>
      <c r="E185" s="413"/>
      <c r="F185" s="3"/>
      <c r="G185" s="413"/>
      <c r="H185" s="413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customHeight="1">
      <c r="A186" s="413"/>
      <c r="B186" s="413"/>
      <c r="C186" s="413"/>
      <c r="D186" s="3"/>
      <c r="E186" s="413"/>
      <c r="F186" s="3"/>
      <c r="G186" s="413"/>
      <c r="H186" s="413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customHeight="1">
      <c r="A187" s="413"/>
      <c r="B187" s="413"/>
      <c r="C187" s="413"/>
      <c r="D187" s="3"/>
      <c r="E187" s="413"/>
      <c r="F187" s="3"/>
      <c r="G187" s="413"/>
      <c r="H187" s="413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customHeight="1">
      <c r="A188" s="413"/>
      <c r="B188" s="413"/>
      <c r="C188" s="413"/>
      <c r="D188" s="3"/>
      <c r="E188" s="413"/>
      <c r="F188" s="3"/>
      <c r="G188" s="413"/>
      <c r="H188" s="413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.75" customHeight="1">
      <c r="A189" s="413"/>
      <c r="B189" s="413"/>
      <c r="C189" s="413"/>
      <c r="D189" s="3"/>
      <c r="E189" s="413"/>
      <c r="F189" s="3"/>
      <c r="G189" s="413"/>
      <c r="H189" s="413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customHeight="1">
      <c r="A190" s="413"/>
      <c r="B190" s="413"/>
      <c r="C190" s="413"/>
      <c r="D190" s="3"/>
      <c r="E190" s="413"/>
      <c r="F190" s="3"/>
      <c r="G190" s="413"/>
      <c r="H190" s="413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customHeight="1">
      <c r="A191" s="413"/>
      <c r="B191" s="413"/>
      <c r="C191" s="413"/>
      <c r="D191" s="3"/>
      <c r="E191" s="413"/>
      <c r="F191" s="3"/>
      <c r="G191" s="413"/>
      <c r="H191" s="413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customHeight="1">
      <c r="A192" s="413"/>
      <c r="B192" s="413"/>
      <c r="C192" s="413"/>
      <c r="D192" s="3"/>
      <c r="E192" s="413"/>
      <c r="F192" s="3"/>
      <c r="G192" s="413"/>
      <c r="H192" s="413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customHeight="1">
      <c r="A193" s="413"/>
      <c r="B193" s="413"/>
      <c r="C193" s="413"/>
      <c r="D193" s="3"/>
      <c r="E193" s="413"/>
      <c r="F193" s="3"/>
      <c r="G193" s="413"/>
      <c r="H193" s="413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customHeight="1">
      <c r="A194" s="413"/>
      <c r="B194" s="413"/>
      <c r="C194" s="413"/>
      <c r="D194" s="3"/>
      <c r="E194" s="413"/>
      <c r="F194" s="3"/>
      <c r="G194" s="413"/>
      <c r="H194" s="413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.75" customHeight="1">
      <c r="A195" s="413"/>
      <c r="B195" s="413"/>
      <c r="C195" s="413"/>
      <c r="D195" s="3"/>
      <c r="E195" s="413"/>
      <c r="F195" s="3"/>
      <c r="G195" s="413"/>
      <c r="H195" s="413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customHeight="1">
      <c r="A196" s="413"/>
      <c r="B196" s="413"/>
      <c r="C196" s="413"/>
      <c r="D196" s="3"/>
      <c r="E196" s="413"/>
      <c r="F196" s="3"/>
      <c r="G196" s="413"/>
      <c r="H196" s="413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customHeight="1">
      <c r="A197" s="413"/>
      <c r="B197" s="413"/>
      <c r="C197" s="413"/>
      <c r="D197" s="3"/>
      <c r="E197" s="413"/>
      <c r="F197" s="3"/>
      <c r="G197" s="413"/>
      <c r="H197" s="413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customHeight="1">
      <c r="A198" s="413"/>
      <c r="B198" s="413"/>
      <c r="C198" s="413"/>
      <c r="D198" s="3"/>
      <c r="E198" s="413"/>
      <c r="F198" s="3"/>
      <c r="G198" s="413"/>
      <c r="H198" s="413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customHeight="1">
      <c r="A199" s="413"/>
      <c r="B199" s="413"/>
      <c r="C199" s="413"/>
      <c r="D199" s="3"/>
      <c r="E199" s="413"/>
      <c r="F199" s="3"/>
      <c r="G199" s="413"/>
      <c r="H199" s="413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customHeight="1">
      <c r="A200" s="413"/>
      <c r="B200" s="413"/>
      <c r="C200" s="413"/>
      <c r="D200" s="3"/>
      <c r="E200" s="413"/>
      <c r="F200" s="3"/>
      <c r="G200" s="413"/>
      <c r="H200" s="413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.75" customHeight="1">
      <c r="A201" s="413"/>
      <c r="B201" s="413"/>
      <c r="C201" s="413"/>
      <c r="D201" s="3"/>
      <c r="E201" s="413"/>
      <c r="F201" s="3"/>
      <c r="G201" s="413"/>
      <c r="H201" s="413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.75" customHeight="1">
      <c r="A202" s="413"/>
      <c r="B202" s="413"/>
      <c r="C202" s="413"/>
      <c r="D202" s="3"/>
      <c r="E202" s="413"/>
      <c r="F202" s="3"/>
      <c r="G202" s="413"/>
      <c r="H202" s="413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.75" customHeight="1">
      <c r="A203" s="413"/>
      <c r="B203" s="413"/>
      <c r="C203" s="413"/>
      <c r="D203" s="3"/>
      <c r="E203" s="413"/>
      <c r="F203" s="3"/>
      <c r="G203" s="413"/>
      <c r="H203" s="413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.75" customHeight="1">
      <c r="A204" s="413"/>
      <c r="B204" s="413"/>
      <c r="C204" s="413"/>
      <c r="D204" s="3"/>
      <c r="E204" s="413"/>
      <c r="F204" s="3"/>
      <c r="G204" s="413"/>
      <c r="H204" s="413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 customHeight="1">
      <c r="A205" s="413"/>
      <c r="B205" s="413"/>
      <c r="C205" s="413"/>
      <c r="D205" s="3"/>
      <c r="E205" s="413"/>
      <c r="F205" s="3"/>
      <c r="G205" s="413"/>
      <c r="H205" s="413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.75" customHeight="1">
      <c r="A206" s="413"/>
      <c r="B206" s="413"/>
      <c r="C206" s="413"/>
      <c r="D206" s="3"/>
      <c r="E206" s="413"/>
      <c r="F206" s="3"/>
      <c r="G206" s="413"/>
      <c r="H206" s="413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customHeight="1">
      <c r="A207" s="413"/>
      <c r="B207" s="413"/>
      <c r="C207" s="413"/>
      <c r="D207" s="3"/>
      <c r="E207" s="413"/>
      <c r="F207" s="3"/>
      <c r="G207" s="413"/>
      <c r="H207" s="413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customHeight="1">
      <c r="A208" s="413"/>
      <c r="B208" s="413"/>
      <c r="C208" s="413"/>
      <c r="D208" s="3"/>
      <c r="E208" s="413"/>
      <c r="F208" s="3"/>
      <c r="G208" s="413"/>
      <c r="H208" s="413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customHeight="1">
      <c r="A209" s="413"/>
      <c r="B209" s="413"/>
      <c r="C209" s="413"/>
      <c r="D209" s="3"/>
      <c r="E209" s="413"/>
      <c r="F209" s="3"/>
      <c r="G209" s="413"/>
      <c r="H209" s="413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customHeight="1">
      <c r="A210" s="413"/>
      <c r="B210" s="413"/>
      <c r="C210" s="413"/>
      <c r="D210" s="3"/>
      <c r="E210" s="413"/>
      <c r="F210" s="3"/>
      <c r="G210" s="413"/>
      <c r="H210" s="413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.75" customHeight="1">
      <c r="A211" s="413"/>
      <c r="B211" s="413"/>
      <c r="C211" s="413"/>
      <c r="D211" s="3"/>
      <c r="E211" s="413"/>
      <c r="F211" s="3"/>
      <c r="G211" s="413"/>
      <c r="H211" s="413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customHeight="1">
      <c r="A212" s="413"/>
      <c r="B212" s="413"/>
      <c r="C212" s="413"/>
      <c r="D212" s="3"/>
      <c r="E212" s="413"/>
      <c r="F212" s="3"/>
      <c r="G212" s="413"/>
      <c r="H212" s="413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customHeight="1">
      <c r="A213" s="413"/>
      <c r="B213" s="413"/>
      <c r="C213" s="413"/>
      <c r="D213" s="3"/>
      <c r="E213" s="413"/>
      <c r="F213" s="3"/>
      <c r="G213" s="413"/>
      <c r="H213" s="413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customHeight="1">
      <c r="A214" s="413"/>
      <c r="B214" s="413"/>
      <c r="C214" s="413"/>
      <c r="D214" s="3"/>
      <c r="E214" s="413"/>
      <c r="F214" s="3"/>
      <c r="G214" s="413"/>
      <c r="H214" s="413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customHeight="1">
      <c r="A215" s="413"/>
      <c r="B215" s="413"/>
      <c r="C215" s="413"/>
      <c r="D215" s="3"/>
      <c r="E215" s="413"/>
      <c r="F215" s="3"/>
      <c r="G215" s="413"/>
      <c r="H215" s="413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customHeight="1">
      <c r="A216" s="413"/>
      <c r="B216" s="413"/>
      <c r="C216" s="413"/>
      <c r="D216" s="3"/>
      <c r="E216" s="413"/>
      <c r="F216" s="3"/>
      <c r="G216" s="413"/>
      <c r="H216" s="413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.75" customHeight="1">
      <c r="A217" s="413"/>
      <c r="B217" s="413"/>
      <c r="C217" s="413"/>
      <c r="D217" s="3"/>
      <c r="E217" s="413"/>
      <c r="F217" s="3"/>
      <c r="G217" s="413"/>
      <c r="H217" s="413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customHeight="1">
      <c r="A218" s="413"/>
      <c r="B218" s="413"/>
      <c r="C218" s="413"/>
      <c r="D218" s="3"/>
      <c r="E218" s="413"/>
      <c r="F218" s="3"/>
      <c r="G218" s="413"/>
      <c r="H218" s="413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customHeight="1">
      <c r="A219" s="413"/>
      <c r="B219" s="413"/>
      <c r="C219" s="413"/>
      <c r="D219" s="3"/>
      <c r="E219" s="413"/>
      <c r="F219" s="3"/>
      <c r="G219" s="413"/>
      <c r="H219" s="413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customHeight="1">
      <c r="A220" s="413"/>
      <c r="B220" s="413"/>
      <c r="C220" s="413"/>
      <c r="D220" s="3"/>
      <c r="E220" s="413"/>
      <c r="F220" s="3"/>
      <c r="G220" s="413"/>
      <c r="H220" s="413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customHeight="1">
      <c r="A221" s="413"/>
      <c r="B221" s="413"/>
      <c r="C221" s="413"/>
      <c r="D221" s="3"/>
      <c r="E221" s="413"/>
      <c r="F221" s="3"/>
      <c r="G221" s="413"/>
      <c r="H221" s="413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.75" customHeight="1">
      <c r="A222" s="413"/>
      <c r="B222" s="413"/>
      <c r="C222" s="413"/>
      <c r="D222" s="3"/>
      <c r="E222" s="413"/>
      <c r="F222" s="3"/>
      <c r="G222" s="413"/>
      <c r="H222" s="413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.75" customHeight="1">
      <c r="A223" s="413"/>
      <c r="B223" s="413"/>
      <c r="C223" s="413"/>
      <c r="D223" s="3"/>
      <c r="E223" s="413"/>
      <c r="F223" s="3"/>
      <c r="G223" s="413"/>
      <c r="H223" s="413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.75" customHeight="1">
      <c r="A224" s="413"/>
      <c r="B224" s="413"/>
      <c r="C224" s="413"/>
      <c r="D224" s="3"/>
      <c r="E224" s="413"/>
      <c r="F224" s="3"/>
      <c r="G224" s="413"/>
      <c r="H224" s="413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.75" customHeight="1">
      <c r="A225" s="413"/>
      <c r="B225" s="413"/>
      <c r="C225" s="413"/>
      <c r="D225" s="3"/>
      <c r="E225" s="413"/>
      <c r="F225" s="3"/>
      <c r="G225" s="413"/>
      <c r="H225" s="413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.75" customHeight="1">
      <c r="A226" s="413"/>
      <c r="B226" s="413"/>
      <c r="C226" s="413"/>
      <c r="D226" s="3"/>
      <c r="E226" s="413"/>
      <c r="F226" s="3"/>
      <c r="G226" s="413"/>
      <c r="H226" s="413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.75" customHeight="1">
      <c r="A227" s="413"/>
      <c r="B227" s="413"/>
      <c r="C227" s="413"/>
      <c r="D227" s="3"/>
      <c r="E227" s="413"/>
      <c r="F227" s="3"/>
      <c r="G227" s="413"/>
      <c r="H227" s="413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.75" customHeight="1">
      <c r="A228" s="413"/>
      <c r="B228" s="413"/>
      <c r="C228" s="413"/>
      <c r="D228" s="3"/>
      <c r="E228" s="413"/>
      <c r="F228" s="3"/>
      <c r="G228" s="413"/>
      <c r="H228" s="413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.75" customHeight="1">
      <c r="A229" s="413"/>
      <c r="B229" s="413"/>
      <c r="C229" s="413"/>
      <c r="D229" s="3"/>
      <c r="E229" s="413"/>
      <c r="F229" s="3"/>
      <c r="G229" s="413"/>
      <c r="H229" s="413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.75" customHeight="1">
      <c r="A230" s="413"/>
      <c r="B230" s="413"/>
      <c r="C230" s="413"/>
      <c r="D230" s="3"/>
      <c r="E230" s="413"/>
      <c r="F230" s="3"/>
      <c r="G230" s="413"/>
      <c r="H230" s="413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5.75" customHeight="1">
      <c r="A231" s="413"/>
      <c r="B231" s="413"/>
      <c r="C231" s="413"/>
      <c r="D231" s="3"/>
      <c r="E231" s="413"/>
      <c r="F231" s="3"/>
      <c r="G231" s="413"/>
      <c r="H231" s="413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5.75" customHeight="1">
      <c r="A232" s="413"/>
      <c r="B232" s="413"/>
      <c r="C232" s="413"/>
      <c r="D232" s="3"/>
      <c r="E232" s="413"/>
      <c r="F232" s="3"/>
      <c r="G232" s="413"/>
      <c r="H232" s="413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5.75" customHeight="1">
      <c r="A233" s="413"/>
      <c r="B233" s="413"/>
      <c r="C233" s="413"/>
      <c r="D233" s="3"/>
      <c r="E233" s="413"/>
      <c r="F233" s="3"/>
      <c r="G233" s="413"/>
      <c r="H233" s="413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5.75" customHeight="1">
      <c r="A234" s="413"/>
      <c r="B234" s="413"/>
      <c r="C234" s="413"/>
      <c r="D234" s="3"/>
      <c r="E234" s="413"/>
      <c r="F234" s="3"/>
      <c r="G234" s="413"/>
      <c r="H234" s="413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customHeight="1">
      <c r="A235" s="413"/>
      <c r="B235" s="413"/>
      <c r="C235" s="413"/>
      <c r="D235" s="3"/>
      <c r="E235" s="413"/>
      <c r="F235" s="3"/>
      <c r="G235" s="413"/>
      <c r="H235" s="413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.75" customHeight="1">
      <c r="A236" s="413"/>
      <c r="B236" s="413"/>
      <c r="C236" s="413"/>
      <c r="D236" s="3"/>
      <c r="E236" s="413"/>
      <c r="F236" s="3"/>
      <c r="G236" s="413"/>
      <c r="H236" s="413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.75" customHeight="1">
      <c r="A237" s="413"/>
      <c r="B237" s="413"/>
      <c r="C237" s="413"/>
      <c r="D237" s="3"/>
      <c r="E237" s="413"/>
      <c r="F237" s="3"/>
      <c r="G237" s="413"/>
      <c r="H237" s="413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.75" customHeight="1">
      <c r="A238" s="413"/>
      <c r="B238" s="413"/>
      <c r="C238" s="413"/>
      <c r="D238" s="3"/>
      <c r="E238" s="413"/>
      <c r="F238" s="3"/>
      <c r="G238" s="413"/>
      <c r="H238" s="413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5.75" customHeight="1">
      <c r="A239" s="413"/>
      <c r="B239" s="413"/>
      <c r="C239" s="413"/>
      <c r="D239" s="3"/>
      <c r="E239" s="413"/>
      <c r="F239" s="3"/>
      <c r="G239" s="413"/>
      <c r="H239" s="413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Alexandra I</cp:lastModifiedBy>
  <dcterms:created xsi:type="dcterms:W3CDTF">2020-10-17T21:43:54Z</dcterms:created>
  <dcterms:modified xsi:type="dcterms:W3CDTF">2020-11-10T22:24:46Z</dcterms:modified>
</cp:coreProperties>
</file>