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РОДОВІД\2020\"/>
    </mc:Choice>
  </mc:AlternateContent>
  <bookViews>
    <workbookView xWindow="0" yWindow="0" windowWidth="19200" windowHeight="7050"/>
  </bookViews>
  <sheets>
    <sheet name="Фінансування" sheetId="1" r:id="rId1"/>
    <sheet name="Витрати" sheetId="2" r:id="rId2"/>
    <sheet name="Реєстр документів" sheetId="3" r:id="rId3"/>
  </sheets>
  <definedNames>
    <definedName name="_xlnm._FilterDatabase" localSheetId="1" hidden="1">Витрати!$A$9:$AF$169</definedName>
  </definedNames>
  <calcPr calcId="162913"/>
  <extLst>
    <ext uri="GoogleSheetsCustomDataVersion1">
      <go:sheetsCustomData xmlns:go="http://customooxmlschemas.google.com/" r:id="rId7" roundtripDataSignature="AMtx7mgvT8nRdkCSQqR+wySsROXe9UWeMw=="/>
    </ext>
  </extLst>
</workbook>
</file>

<file path=xl/calcChain.xml><?xml version="1.0" encoding="utf-8"?>
<calcChain xmlns="http://schemas.openxmlformats.org/spreadsheetml/2006/main">
  <c r="I74" i="3" l="1"/>
  <c r="F74" i="3"/>
  <c r="D74" i="3"/>
  <c r="I45" i="3"/>
  <c r="F45" i="3"/>
  <c r="D45" i="3"/>
  <c r="AB167" i="2"/>
  <c r="Y167" i="2"/>
  <c r="V167" i="2"/>
  <c r="S167" i="2"/>
  <c r="P167" i="2"/>
  <c r="AD167" i="2" s="1"/>
  <c r="M167" i="2"/>
  <c r="AC167" i="2" s="1"/>
  <c r="AB166" i="2"/>
  <c r="Y166" i="2"/>
  <c r="V166" i="2"/>
  <c r="S166" i="2"/>
  <c r="P166" i="2"/>
  <c r="M166" i="2"/>
  <c r="J166" i="2"/>
  <c r="G166" i="2"/>
  <c r="AC166" i="2" s="1"/>
  <c r="AB165" i="2"/>
  <c r="Y165" i="2"/>
  <c r="V165" i="2"/>
  <c r="S165" i="2"/>
  <c r="P165" i="2"/>
  <c r="M165" i="2"/>
  <c r="J165" i="2"/>
  <c r="AD165" i="2" s="1"/>
  <c r="G165" i="2"/>
  <c r="AC165" i="2" s="1"/>
  <c r="AB164" i="2"/>
  <c r="Y164" i="2"/>
  <c r="V164" i="2"/>
  <c r="S164" i="2"/>
  <c r="P164" i="2"/>
  <c r="M164" i="2"/>
  <c r="J164" i="2"/>
  <c r="G164" i="2"/>
  <c r="AB163" i="2"/>
  <c r="Y163" i="2"/>
  <c r="V163" i="2"/>
  <c r="S163" i="2"/>
  <c r="P163" i="2"/>
  <c r="M163" i="2"/>
  <c r="J163" i="2"/>
  <c r="AD163" i="2" s="1"/>
  <c r="G163" i="2"/>
  <c r="AC163" i="2" s="1"/>
  <c r="AB162" i="2"/>
  <c r="Y162" i="2"/>
  <c r="V162" i="2"/>
  <c r="S162" i="2"/>
  <c r="P162" i="2"/>
  <c r="M162" i="2"/>
  <c r="J162" i="2"/>
  <c r="G162" i="2"/>
  <c r="AB161" i="2"/>
  <c r="Y161" i="2"/>
  <c r="V161" i="2"/>
  <c r="S161" i="2"/>
  <c r="P161" i="2"/>
  <c r="M161" i="2"/>
  <c r="J161" i="2"/>
  <c r="AD161" i="2" s="1"/>
  <c r="G161" i="2"/>
  <c r="AA160" i="2"/>
  <c r="Z160" i="2"/>
  <c r="X160" i="2"/>
  <c r="W160" i="2"/>
  <c r="U160" i="2"/>
  <c r="T160" i="2"/>
  <c r="R160" i="2"/>
  <c r="Q160" i="2"/>
  <c r="O160" i="2"/>
  <c r="N160" i="2"/>
  <c r="L160" i="2"/>
  <c r="K160" i="2"/>
  <c r="I160" i="2"/>
  <c r="H160" i="2"/>
  <c r="F160" i="2"/>
  <c r="E160" i="2"/>
  <c r="AB159" i="2"/>
  <c r="Y159" i="2"/>
  <c r="V159" i="2"/>
  <c r="S159" i="2"/>
  <c r="P159" i="2"/>
  <c r="M159" i="2"/>
  <c r="J159" i="2"/>
  <c r="G159" i="2"/>
  <c r="AC159" i="2" s="1"/>
  <c r="AB158" i="2"/>
  <c r="Y158" i="2"/>
  <c r="V158" i="2"/>
  <c r="S158" i="2"/>
  <c r="P158" i="2"/>
  <c r="J158" i="2"/>
  <c r="G158" i="2"/>
  <c r="AB157" i="2"/>
  <c r="Y157" i="2"/>
  <c r="V157" i="2"/>
  <c r="S157" i="2"/>
  <c r="P157" i="2"/>
  <c r="J157" i="2"/>
  <c r="G157" i="2"/>
  <c r="AB156" i="2"/>
  <c r="Y156" i="2"/>
  <c r="V156" i="2"/>
  <c r="S156" i="2"/>
  <c r="P156" i="2"/>
  <c r="M156" i="2"/>
  <c r="J156" i="2"/>
  <c r="G156" i="2"/>
  <c r="AB155" i="2"/>
  <c r="Y155" i="2"/>
  <c r="V155" i="2"/>
  <c r="S155" i="2"/>
  <c r="P155" i="2"/>
  <c r="M155" i="2"/>
  <c r="J155" i="2"/>
  <c r="G155" i="2"/>
  <c r="AB154" i="2"/>
  <c r="Y154" i="2"/>
  <c r="V154" i="2"/>
  <c r="S154" i="2"/>
  <c r="P154" i="2"/>
  <c r="M154" i="2"/>
  <c r="J154" i="2"/>
  <c r="G154" i="2"/>
  <c r="AB153" i="2"/>
  <c r="Y153" i="2"/>
  <c r="V153" i="2"/>
  <c r="S153" i="2"/>
  <c r="P153" i="2"/>
  <c r="M153" i="2"/>
  <c r="J153" i="2"/>
  <c r="G153" i="2"/>
  <c r="AB152" i="2"/>
  <c r="Y152" i="2"/>
  <c r="V152" i="2"/>
  <c r="S152" i="2"/>
  <c r="P152" i="2"/>
  <c r="M152" i="2"/>
  <c r="J152" i="2"/>
  <c r="G152" i="2"/>
  <c r="AB151" i="2"/>
  <c r="Y151" i="2"/>
  <c r="V151" i="2"/>
  <c r="S151" i="2"/>
  <c r="P151" i="2"/>
  <c r="M151" i="2"/>
  <c r="J151" i="2"/>
  <c r="G151" i="2"/>
  <c r="AB150" i="2"/>
  <c r="Y150" i="2"/>
  <c r="V150" i="2"/>
  <c r="S150" i="2"/>
  <c r="P150" i="2"/>
  <c r="M150" i="2"/>
  <c r="J150" i="2"/>
  <c r="G150" i="2"/>
  <c r="AA149" i="2"/>
  <c r="Z149" i="2"/>
  <c r="X149" i="2"/>
  <c r="W149" i="2"/>
  <c r="U149" i="2"/>
  <c r="T149" i="2"/>
  <c r="R149" i="2"/>
  <c r="Q149" i="2"/>
  <c r="O149" i="2"/>
  <c r="N149" i="2"/>
  <c r="L149" i="2"/>
  <c r="K149" i="2"/>
  <c r="I149" i="2"/>
  <c r="H149" i="2"/>
  <c r="F149" i="2"/>
  <c r="E149" i="2"/>
  <c r="AB148" i="2"/>
  <c r="Y148" i="2"/>
  <c r="V148" i="2"/>
  <c r="S148" i="2"/>
  <c r="P148" i="2"/>
  <c r="M148" i="2"/>
  <c r="J148" i="2"/>
  <c r="G148" i="2"/>
  <c r="AB147" i="2"/>
  <c r="Y147" i="2"/>
  <c r="V147" i="2"/>
  <c r="S147" i="2"/>
  <c r="P147" i="2"/>
  <c r="M147" i="2"/>
  <c r="J147" i="2"/>
  <c r="G147" i="2"/>
  <c r="AB146" i="2"/>
  <c r="Y146" i="2"/>
  <c r="V146" i="2"/>
  <c r="V145" i="2" s="1"/>
  <c r="S146" i="2"/>
  <c r="S145" i="2" s="1"/>
  <c r="P146" i="2"/>
  <c r="P145" i="2" s="1"/>
  <c r="M146" i="2"/>
  <c r="J146" i="2"/>
  <c r="G146" i="2"/>
  <c r="AA145" i="2"/>
  <c r="Z145" i="2"/>
  <c r="X145" i="2"/>
  <c r="W145" i="2"/>
  <c r="U145" i="2"/>
  <c r="T145" i="2"/>
  <c r="R145" i="2"/>
  <c r="Q145" i="2"/>
  <c r="O145" i="2"/>
  <c r="N145" i="2"/>
  <c r="L145" i="2"/>
  <c r="K145" i="2"/>
  <c r="J145" i="2"/>
  <c r="I145" i="2"/>
  <c r="H145" i="2"/>
  <c r="F145" i="2"/>
  <c r="E145" i="2"/>
  <c r="AB144" i="2"/>
  <c r="Y144" i="2"/>
  <c r="V144" i="2"/>
  <c r="S144" i="2"/>
  <c r="P144" i="2"/>
  <c r="M144" i="2"/>
  <c r="J144" i="2"/>
  <c r="G144" i="2"/>
  <c r="AB143" i="2"/>
  <c r="Y143" i="2"/>
  <c r="V143" i="2"/>
  <c r="S143" i="2"/>
  <c r="P143" i="2"/>
  <c r="M143" i="2"/>
  <c r="J143" i="2"/>
  <c r="G143" i="2"/>
  <c r="AB142" i="2"/>
  <c r="Y142" i="2"/>
  <c r="V142" i="2"/>
  <c r="V141" i="2" s="1"/>
  <c r="S142" i="2"/>
  <c r="P142" i="2"/>
  <c r="P141" i="2" s="1"/>
  <c r="M142" i="2"/>
  <c r="G142" i="2"/>
  <c r="J142" i="2" s="1"/>
  <c r="AA141" i="2"/>
  <c r="Z141" i="2"/>
  <c r="X141" i="2"/>
  <c r="W141" i="2"/>
  <c r="U141" i="2"/>
  <c r="T141" i="2"/>
  <c r="S141" i="2"/>
  <c r="R141" i="2"/>
  <c r="Q141" i="2"/>
  <c r="O141" i="2"/>
  <c r="N141" i="2"/>
  <c r="L141" i="2"/>
  <c r="K141" i="2"/>
  <c r="I141" i="2"/>
  <c r="H141" i="2"/>
  <c r="F141" i="2"/>
  <c r="E141" i="2"/>
  <c r="AA139" i="2"/>
  <c r="Z139" i="2"/>
  <c r="X139" i="2"/>
  <c r="W139" i="2"/>
  <c r="U139" i="2"/>
  <c r="T139" i="2"/>
  <c r="R139" i="2"/>
  <c r="Q139" i="2"/>
  <c r="O139" i="2"/>
  <c r="N139" i="2"/>
  <c r="L139" i="2"/>
  <c r="K139" i="2"/>
  <c r="I139" i="2"/>
  <c r="H139" i="2"/>
  <c r="F139" i="2"/>
  <c r="E139" i="2"/>
  <c r="AB138" i="2"/>
  <c r="Y138" i="2"/>
  <c r="V138" i="2"/>
  <c r="S138" i="2"/>
  <c r="P138" i="2"/>
  <c r="M138" i="2"/>
  <c r="J138" i="2"/>
  <c r="G138" i="2"/>
  <c r="AB137" i="2"/>
  <c r="Y137" i="2"/>
  <c r="V137" i="2"/>
  <c r="S137" i="2"/>
  <c r="P137" i="2"/>
  <c r="M137" i="2"/>
  <c r="J137" i="2"/>
  <c r="G137" i="2"/>
  <c r="AB136" i="2"/>
  <c r="Y136" i="2"/>
  <c r="V136" i="2"/>
  <c r="S136" i="2"/>
  <c r="P136" i="2"/>
  <c r="M136" i="2"/>
  <c r="J136" i="2"/>
  <c r="G136" i="2"/>
  <c r="AB135" i="2"/>
  <c r="Y135" i="2"/>
  <c r="V135" i="2"/>
  <c r="S135" i="2"/>
  <c r="P135" i="2"/>
  <c r="M135" i="2"/>
  <c r="J135" i="2"/>
  <c r="G135" i="2"/>
  <c r="AB134" i="2"/>
  <c r="Y134" i="2"/>
  <c r="V134" i="2"/>
  <c r="S134" i="2"/>
  <c r="P134" i="2"/>
  <c r="M134" i="2"/>
  <c r="J134" i="2"/>
  <c r="G134" i="2"/>
  <c r="AB133" i="2"/>
  <c r="Y133" i="2"/>
  <c r="V133" i="2"/>
  <c r="S133" i="2"/>
  <c r="P133" i="2"/>
  <c r="M133" i="2"/>
  <c r="J133" i="2"/>
  <c r="G133" i="2"/>
  <c r="AB132" i="2"/>
  <c r="Y132" i="2"/>
  <c r="Y139" i="2" s="1"/>
  <c r="V132" i="2"/>
  <c r="V139" i="2" s="1"/>
  <c r="S132" i="2"/>
  <c r="S139" i="2" s="1"/>
  <c r="P132" i="2"/>
  <c r="M132" i="2"/>
  <c r="M139" i="2" s="1"/>
  <c r="J132" i="2"/>
  <c r="G132" i="2"/>
  <c r="G139" i="2" s="1"/>
  <c r="AA130" i="2"/>
  <c r="Z130" i="2"/>
  <c r="X130" i="2"/>
  <c r="W130" i="2"/>
  <c r="U130" i="2"/>
  <c r="T130" i="2"/>
  <c r="R130" i="2"/>
  <c r="Q130" i="2"/>
  <c r="O130" i="2"/>
  <c r="N130" i="2"/>
  <c r="L130" i="2"/>
  <c r="K130" i="2"/>
  <c r="I130" i="2"/>
  <c r="H130" i="2"/>
  <c r="F130" i="2"/>
  <c r="E130" i="2"/>
  <c r="AB129" i="2"/>
  <c r="Y129" i="2"/>
  <c r="V129" i="2"/>
  <c r="S129" i="2"/>
  <c r="P129" i="2"/>
  <c r="M129" i="2"/>
  <c r="J129" i="2"/>
  <c r="G129" i="2"/>
  <c r="AB128" i="2"/>
  <c r="Y128" i="2"/>
  <c r="V128" i="2"/>
  <c r="S128" i="2"/>
  <c r="P128" i="2"/>
  <c r="M128" i="2"/>
  <c r="J128" i="2"/>
  <c r="G128" i="2"/>
  <c r="AB127" i="2"/>
  <c r="AB130" i="2" s="1"/>
  <c r="Y127" i="2"/>
  <c r="V127" i="2"/>
  <c r="V130" i="2" s="1"/>
  <c r="S127" i="2"/>
  <c r="S130" i="2" s="1"/>
  <c r="P127" i="2"/>
  <c r="M127" i="2"/>
  <c r="M130" i="2" s="1"/>
  <c r="J127" i="2"/>
  <c r="J130" i="2" s="1"/>
  <c r="G127" i="2"/>
  <c r="G130" i="2" s="1"/>
  <c r="AA125" i="2"/>
  <c r="Z125" i="2"/>
  <c r="X125" i="2"/>
  <c r="W125" i="2"/>
  <c r="U125" i="2"/>
  <c r="T125" i="2"/>
  <c r="R125" i="2"/>
  <c r="Q125" i="2"/>
  <c r="O125" i="2"/>
  <c r="N125" i="2"/>
  <c r="L125" i="2"/>
  <c r="K125" i="2"/>
  <c r="I125" i="2"/>
  <c r="H125" i="2"/>
  <c r="F125" i="2"/>
  <c r="E125" i="2"/>
  <c r="AB124" i="2"/>
  <c r="Y124" i="2"/>
  <c r="V124" i="2"/>
  <c r="S124" i="2"/>
  <c r="P124" i="2"/>
  <c r="M124" i="2"/>
  <c r="J124" i="2"/>
  <c r="G124" i="2"/>
  <c r="AB123" i="2"/>
  <c r="Y123" i="2"/>
  <c r="Y125" i="2" s="1"/>
  <c r="V123" i="2"/>
  <c r="V125" i="2" s="1"/>
  <c r="S123" i="2"/>
  <c r="S125" i="2" s="1"/>
  <c r="P123" i="2"/>
  <c r="P125" i="2" s="1"/>
  <c r="M123" i="2"/>
  <c r="M125" i="2" s="1"/>
  <c r="J123" i="2"/>
  <c r="G123" i="2"/>
  <c r="G125" i="2" s="1"/>
  <c r="AA121" i="2"/>
  <c r="Z121" i="2"/>
  <c r="X121" i="2"/>
  <c r="W121" i="2"/>
  <c r="U121" i="2"/>
  <c r="T121" i="2"/>
  <c r="R121" i="2"/>
  <c r="Q121" i="2"/>
  <c r="O121" i="2"/>
  <c r="N121" i="2"/>
  <c r="L121" i="2"/>
  <c r="K121" i="2"/>
  <c r="I121" i="2"/>
  <c r="H121" i="2"/>
  <c r="F121" i="2"/>
  <c r="E121" i="2"/>
  <c r="AB120" i="2"/>
  <c r="Y120" i="2"/>
  <c r="V120" i="2"/>
  <c r="S120" i="2"/>
  <c r="P120" i="2"/>
  <c r="M120" i="2"/>
  <c r="J120" i="2"/>
  <c r="G120" i="2"/>
  <c r="AB119" i="2"/>
  <c r="AB121" i="2" s="1"/>
  <c r="Y119" i="2"/>
  <c r="Y121" i="2" s="1"/>
  <c r="V119" i="2"/>
  <c r="V121" i="2" s="1"/>
  <c r="S119" i="2"/>
  <c r="S121" i="2" s="1"/>
  <c r="P119" i="2"/>
  <c r="P121" i="2" s="1"/>
  <c r="M119" i="2"/>
  <c r="M121" i="2" s="1"/>
  <c r="J119" i="2"/>
  <c r="G119" i="2"/>
  <c r="AA117" i="2"/>
  <c r="Z117" i="2"/>
  <c r="X117" i="2"/>
  <c r="W117" i="2"/>
  <c r="U117" i="2"/>
  <c r="T117" i="2"/>
  <c r="R117" i="2"/>
  <c r="Q117" i="2"/>
  <c r="O117" i="2"/>
  <c r="N117" i="2"/>
  <c r="L117" i="2"/>
  <c r="K117" i="2"/>
  <c r="I117" i="2"/>
  <c r="H117" i="2"/>
  <c r="F117" i="2"/>
  <c r="E117" i="2"/>
  <c r="AB116" i="2"/>
  <c r="Y116" i="2"/>
  <c r="V116" i="2"/>
  <c r="S116" i="2"/>
  <c r="P116" i="2"/>
  <c r="M116" i="2"/>
  <c r="J116" i="2"/>
  <c r="G116" i="2"/>
  <c r="AB115" i="2"/>
  <c r="Y115" i="2"/>
  <c r="V115" i="2"/>
  <c r="S115" i="2"/>
  <c r="P115" i="2"/>
  <c r="M115" i="2"/>
  <c r="J115" i="2"/>
  <c r="G115" i="2"/>
  <c r="AB114" i="2"/>
  <c r="Y114" i="2"/>
  <c r="V114" i="2"/>
  <c r="S114" i="2"/>
  <c r="O114" i="2"/>
  <c r="P114" i="2" s="1"/>
  <c r="M114" i="2"/>
  <c r="J114" i="2"/>
  <c r="G114" i="2"/>
  <c r="AB113" i="2"/>
  <c r="Y113" i="2"/>
  <c r="V113" i="2"/>
  <c r="V117" i="2" s="1"/>
  <c r="S113" i="2"/>
  <c r="S117" i="2" s="1"/>
  <c r="P113" i="2"/>
  <c r="M113" i="2"/>
  <c r="M117" i="2" s="1"/>
  <c r="J113" i="2"/>
  <c r="J117" i="2" s="1"/>
  <c r="G113" i="2"/>
  <c r="G117" i="2" s="1"/>
  <c r="AB110" i="2"/>
  <c r="Y110" i="2"/>
  <c r="V110" i="2"/>
  <c r="S110" i="2"/>
  <c r="P110" i="2"/>
  <c r="M110" i="2"/>
  <c r="J110" i="2"/>
  <c r="G110" i="2"/>
  <c r="AB109" i="2"/>
  <c r="Y109" i="2"/>
  <c r="V109" i="2"/>
  <c r="S109" i="2"/>
  <c r="P109" i="2"/>
  <c r="M109" i="2"/>
  <c r="J109" i="2"/>
  <c r="G109" i="2"/>
  <c r="AB108" i="2"/>
  <c r="Y108" i="2"/>
  <c r="V108" i="2"/>
  <c r="S108" i="2"/>
  <c r="P108" i="2"/>
  <c r="M108" i="2"/>
  <c r="J108" i="2"/>
  <c r="G108" i="2"/>
  <c r="AB107" i="2"/>
  <c r="Y107" i="2"/>
  <c r="V107" i="2"/>
  <c r="S107" i="2"/>
  <c r="P107" i="2"/>
  <c r="M107" i="2"/>
  <c r="J107" i="2"/>
  <c r="G107" i="2"/>
  <c r="AB106" i="2"/>
  <c r="Y106" i="2"/>
  <c r="V106" i="2"/>
  <c r="S106" i="2"/>
  <c r="P106" i="2"/>
  <c r="M106" i="2"/>
  <c r="J106" i="2"/>
  <c r="G106" i="2"/>
  <c r="AB105" i="2"/>
  <c r="Y105" i="2"/>
  <c r="V105" i="2"/>
  <c r="S105" i="2"/>
  <c r="P105" i="2"/>
  <c r="M105" i="2"/>
  <c r="J105" i="2"/>
  <c r="G105" i="2"/>
  <c r="AB104" i="2"/>
  <c r="Y104" i="2"/>
  <c r="V104" i="2"/>
  <c r="S104" i="2"/>
  <c r="P104" i="2"/>
  <c r="M104" i="2"/>
  <c r="J104" i="2"/>
  <c r="G104" i="2"/>
  <c r="AB103" i="2"/>
  <c r="Y103" i="2"/>
  <c r="V103" i="2"/>
  <c r="S103" i="2"/>
  <c r="P103" i="2"/>
  <c r="M103" i="2"/>
  <c r="J103" i="2"/>
  <c r="G103" i="2"/>
  <c r="G100" i="2" s="1"/>
  <c r="AB102" i="2"/>
  <c r="Y102" i="2"/>
  <c r="V102" i="2"/>
  <c r="S102" i="2"/>
  <c r="P102" i="2"/>
  <c r="M102" i="2"/>
  <c r="AB101" i="2"/>
  <c r="Y101" i="2"/>
  <c r="V101" i="2"/>
  <c r="S101" i="2"/>
  <c r="P101" i="2"/>
  <c r="M101" i="2"/>
  <c r="AA100" i="2"/>
  <c r="AA111" i="2" s="1"/>
  <c r="Z100" i="2"/>
  <c r="Z111" i="2" s="1"/>
  <c r="X100" i="2"/>
  <c r="X111" i="2" s="1"/>
  <c r="W100" i="2"/>
  <c r="W111" i="2" s="1"/>
  <c r="U100" i="2"/>
  <c r="U111" i="2" s="1"/>
  <c r="T100" i="2"/>
  <c r="T111" i="2" s="1"/>
  <c r="R100" i="2"/>
  <c r="R111" i="2" s="1"/>
  <c r="Q100" i="2"/>
  <c r="Q111" i="2" s="1"/>
  <c r="O100" i="2"/>
  <c r="O111" i="2" s="1"/>
  <c r="N100" i="2"/>
  <c r="N111" i="2" s="1"/>
  <c r="M100" i="2"/>
  <c r="M111" i="2" s="1"/>
  <c r="L100" i="2"/>
  <c r="L111" i="2" s="1"/>
  <c r="K100" i="2"/>
  <c r="K111" i="2" s="1"/>
  <c r="I100" i="2"/>
  <c r="I111" i="2" s="1"/>
  <c r="H100" i="2"/>
  <c r="H111" i="2" s="1"/>
  <c r="F100" i="2"/>
  <c r="F111" i="2" s="1"/>
  <c r="E100" i="2"/>
  <c r="E111" i="2" s="1"/>
  <c r="AB97" i="2"/>
  <c r="Y97" i="2"/>
  <c r="V97" i="2"/>
  <c r="S97" i="2"/>
  <c r="P97" i="2"/>
  <c r="M97" i="2"/>
  <c r="J97" i="2"/>
  <c r="G97" i="2"/>
  <c r="AB96" i="2"/>
  <c r="Y96" i="2"/>
  <c r="V96" i="2"/>
  <c r="S96" i="2"/>
  <c r="P96" i="2"/>
  <c r="M96" i="2"/>
  <c r="J96" i="2"/>
  <c r="G96" i="2"/>
  <c r="AB95" i="2"/>
  <c r="Y95" i="2"/>
  <c r="Y94" i="2" s="1"/>
  <c r="V95" i="2"/>
  <c r="S95" i="2"/>
  <c r="P95" i="2"/>
  <c r="M95" i="2"/>
  <c r="M94" i="2" s="1"/>
  <c r="AA94" i="2"/>
  <c r="Z94" i="2"/>
  <c r="X94" i="2"/>
  <c r="W94" i="2"/>
  <c r="U94" i="2"/>
  <c r="T94" i="2"/>
  <c r="R94" i="2"/>
  <c r="Q94" i="2"/>
  <c r="O94" i="2"/>
  <c r="N94" i="2"/>
  <c r="L94" i="2"/>
  <c r="K94" i="2"/>
  <c r="J94" i="2"/>
  <c r="I94" i="2"/>
  <c r="H94" i="2"/>
  <c r="F94" i="2"/>
  <c r="E94" i="2"/>
  <c r="AB93" i="2"/>
  <c r="Y93" i="2"/>
  <c r="V93" i="2"/>
  <c r="S93" i="2"/>
  <c r="P93" i="2"/>
  <c r="M93" i="2"/>
  <c r="J93" i="2"/>
  <c r="G93" i="2"/>
  <c r="AB92" i="2"/>
  <c r="Y92" i="2"/>
  <c r="V92" i="2"/>
  <c r="S92" i="2"/>
  <c r="P92" i="2"/>
  <c r="M92" i="2"/>
  <c r="J92" i="2"/>
  <c r="G92" i="2"/>
  <c r="AB91" i="2"/>
  <c r="Y91" i="2"/>
  <c r="Y90" i="2" s="1"/>
  <c r="V91" i="2"/>
  <c r="V90" i="2" s="1"/>
  <c r="S91" i="2"/>
  <c r="S90" i="2" s="1"/>
  <c r="P91" i="2"/>
  <c r="P90" i="2" s="1"/>
  <c r="M91" i="2"/>
  <c r="J91" i="2"/>
  <c r="G91" i="2"/>
  <c r="G90" i="2" s="1"/>
  <c r="AB90" i="2"/>
  <c r="AA90" i="2"/>
  <c r="Z90" i="2"/>
  <c r="X90" i="2"/>
  <c r="W90" i="2"/>
  <c r="U90" i="2"/>
  <c r="T90" i="2"/>
  <c r="R90" i="2"/>
  <c r="Q90" i="2"/>
  <c r="O90" i="2"/>
  <c r="N90" i="2"/>
  <c r="L90" i="2"/>
  <c r="K90" i="2"/>
  <c r="I90" i="2"/>
  <c r="H90" i="2"/>
  <c r="F90" i="2"/>
  <c r="E90" i="2"/>
  <c r="AB89" i="2"/>
  <c r="Y89" i="2"/>
  <c r="V89" i="2"/>
  <c r="S89" i="2"/>
  <c r="P89" i="2"/>
  <c r="M89" i="2"/>
  <c r="J89" i="2"/>
  <c r="G89" i="2"/>
  <c r="AB88" i="2"/>
  <c r="Y88" i="2"/>
  <c r="V88" i="2"/>
  <c r="S88" i="2"/>
  <c r="P88" i="2"/>
  <c r="M88" i="2"/>
  <c r="J88" i="2"/>
  <c r="G88" i="2"/>
  <c r="AB87" i="2"/>
  <c r="Y87" i="2"/>
  <c r="V87" i="2"/>
  <c r="S87" i="2"/>
  <c r="S86" i="2" s="1"/>
  <c r="P87" i="2"/>
  <c r="P86" i="2" s="1"/>
  <c r="M87" i="2"/>
  <c r="J87" i="2"/>
  <c r="G87" i="2"/>
  <c r="AB86" i="2"/>
  <c r="AA86" i="2"/>
  <c r="Z86" i="2"/>
  <c r="X86" i="2"/>
  <c r="W86" i="2"/>
  <c r="U86" i="2"/>
  <c r="T86" i="2"/>
  <c r="R86" i="2"/>
  <c r="Q86" i="2"/>
  <c r="O86" i="2"/>
  <c r="N86" i="2"/>
  <c r="L86" i="2"/>
  <c r="K86" i="2"/>
  <c r="I86" i="2"/>
  <c r="H86" i="2"/>
  <c r="F86" i="2"/>
  <c r="E86" i="2"/>
  <c r="AB83" i="2"/>
  <c r="Y83" i="2"/>
  <c r="V83" i="2"/>
  <c r="S83" i="2"/>
  <c r="P83" i="2"/>
  <c r="M83" i="2"/>
  <c r="J83" i="2"/>
  <c r="G83" i="2"/>
  <c r="AB82" i="2"/>
  <c r="Y82" i="2"/>
  <c r="V82" i="2"/>
  <c r="S82" i="2"/>
  <c r="P82" i="2"/>
  <c r="M82" i="2"/>
  <c r="J82" i="2"/>
  <c r="G82" i="2"/>
  <c r="AB81" i="2"/>
  <c r="Y81" i="2"/>
  <c r="V81" i="2"/>
  <c r="S81" i="2"/>
  <c r="P81" i="2"/>
  <c r="P80" i="2" s="1"/>
  <c r="P84" i="2" s="1"/>
  <c r="M81" i="2"/>
  <c r="J81" i="2"/>
  <c r="J80" i="2" s="1"/>
  <c r="G81" i="2"/>
  <c r="AA80" i="2"/>
  <c r="AA84" i="2" s="1"/>
  <c r="Z80" i="2"/>
  <c r="Z84" i="2" s="1"/>
  <c r="X80" i="2"/>
  <c r="X84" i="2" s="1"/>
  <c r="W80" i="2"/>
  <c r="W84" i="2" s="1"/>
  <c r="U80" i="2"/>
  <c r="U84" i="2" s="1"/>
  <c r="T80" i="2"/>
  <c r="T84" i="2" s="1"/>
  <c r="S80" i="2"/>
  <c r="S84" i="2" s="1"/>
  <c r="R80" i="2"/>
  <c r="R84" i="2" s="1"/>
  <c r="Q80" i="2"/>
  <c r="Q84" i="2" s="1"/>
  <c r="O80" i="2"/>
  <c r="O84" i="2" s="1"/>
  <c r="N80" i="2"/>
  <c r="N84" i="2" s="1"/>
  <c r="L80" i="2"/>
  <c r="L84" i="2" s="1"/>
  <c r="K80" i="2"/>
  <c r="K84" i="2" s="1"/>
  <c r="I80" i="2"/>
  <c r="I84" i="2" s="1"/>
  <c r="H80" i="2"/>
  <c r="H84" i="2" s="1"/>
  <c r="F80" i="2"/>
  <c r="F84" i="2" s="1"/>
  <c r="E80" i="2"/>
  <c r="E84" i="2" s="1"/>
  <c r="AE79" i="2"/>
  <c r="AF79" i="2" s="1"/>
  <c r="AB77" i="2"/>
  <c r="Y77" i="2"/>
  <c r="V77" i="2"/>
  <c r="S77" i="2"/>
  <c r="P77" i="2"/>
  <c r="M77" i="2"/>
  <c r="J77" i="2"/>
  <c r="G77" i="2"/>
  <c r="AB76" i="2"/>
  <c r="Y76" i="2"/>
  <c r="V76" i="2"/>
  <c r="S76" i="2"/>
  <c r="P76" i="2"/>
  <c r="M76" i="2"/>
  <c r="J76" i="2"/>
  <c r="G76" i="2"/>
  <c r="AB75" i="2"/>
  <c r="Y75" i="2"/>
  <c r="Y74" i="2" s="1"/>
  <c r="V75" i="2"/>
  <c r="V74" i="2" s="1"/>
  <c r="S75" i="2"/>
  <c r="P75" i="2"/>
  <c r="M75" i="2"/>
  <c r="M74" i="2" s="1"/>
  <c r="J75" i="2"/>
  <c r="J74" i="2" s="1"/>
  <c r="G75" i="2"/>
  <c r="AA74" i="2"/>
  <c r="Z74" i="2"/>
  <c r="X74" i="2"/>
  <c r="W74" i="2"/>
  <c r="U74" i="2"/>
  <c r="T74" i="2"/>
  <c r="R74" i="2"/>
  <c r="Q74" i="2"/>
  <c r="O74" i="2"/>
  <c r="N74" i="2"/>
  <c r="L74" i="2"/>
  <c r="K74" i="2"/>
  <c r="I74" i="2"/>
  <c r="H74" i="2"/>
  <c r="F74" i="2"/>
  <c r="E74" i="2"/>
  <c r="AB73" i="2"/>
  <c r="Y73" i="2"/>
  <c r="V73" i="2"/>
  <c r="S73" i="2"/>
  <c r="P73" i="2"/>
  <c r="M73" i="2"/>
  <c r="J73" i="2"/>
  <c r="G73" i="2"/>
  <c r="AB72" i="2"/>
  <c r="Y72" i="2"/>
  <c r="V72" i="2"/>
  <c r="S72" i="2"/>
  <c r="P72" i="2"/>
  <c r="M72" i="2"/>
  <c r="J72" i="2"/>
  <c r="G72" i="2"/>
  <c r="AB71" i="2"/>
  <c r="Y71" i="2"/>
  <c r="Y70" i="2" s="1"/>
  <c r="V71" i="2"/>
  <c r="V70" i="2" s="1"/>
  <c r="S71" i="2"/>
  <c r="P71" i="2"/>
  <c r="P70" i="2" s="1"/>
  <c r="M71" i="2"/>
  <c r="M70" i="2" s="1"/>
  <c r="J71" i="2"/>
  <c r="J70" i="2" s="1"/>
  <c r="G71" i="2"/>
  <c r="AA70" i="2"/>
  <c r="Z70" i="2"/>
  <c r="X70" i="2"/>
  <c r="W70" i="2"/>
  <c r="U70" i="2"/>
  <c r="T70" i="2"/>
  <c r="R70" i="2"/>
  <c r="Q70" i="2"/>
  <c r="O70" i="2"/>
  <c r="N70" i="2"/>
  <c r="L70" i="2"/>
  <c r="K70" i="2"/>
  <c r="I70" i="2"/>
  <c r="H70" i="2"/>
  <c r="F70" i="2"/>
  <c r="E70" i="2"/>
  <c r="AB69" i="2"/>
  <c r="Y69" i="2"/>
  <c r="V69" i="2"/>
  <c r="S69" i="2"/>
  <c r="P69" i="2"/>
  <c r="M69" i="2"/>
  <c r="J69" i="2"/>
  <c r="G69" i="2"/>
  <c r="AB68" i="2"/>
  <c r="Y68" i="2"/>
  <c r="V68" i="2"/>
  <c r="S68" i="2"/>
  <c r="P68" i="2"/>
  <c r="M68" i="2"/>
  <c r="J68" i="2"/>
  <c r="G68" i="2"/>
  <c r="AB67" i="2"/>
  <c r="Y67" i="2"/>
  <c r="Y66" i="2" s="1"/>
  <c r="V67" i="2"/>
  <c r="V66" i="2" s="1"/>
  <c r="S67" i="2"/>
  <c r="P67" i="2"/>
  <c r="M67" i="2"/>
  <c r="M66" i="2" s="1"/>
  <c r="J67" i="2"/>
  <c r="G67" i="2"/>
  <c r="AA66" i="2"/>
  <c r="Z66" i="2"/>
  <c r="X66" i="2"/>
  <c r="W66" i="2"/>
  <c r="U66" i="2"/>
  <c r="T66" i="2"/>
  <c r="R66" i="2"/>
  <c r="Q66" i="2"/>
  <c r="O66" i="2"/>
  <c r="N66" i="2"/>
  <c r="L66" i="2"/>
  <c r="K66" i="2"/>
  <c r="I66" i="2"/>
  <c r="H66" i="2"/>
  <c r="F66" i="2"/>
  <c r="E66" i="2"/>
  <c r="AB65" i="2"/>
  <c r="Y65" i="2"/>
  <c r="V65" i="2"/>
  <c r="S65" i="2"/>
  <c r="P65" i="2"/>
  <c r="M65" i="2"/>
  <c r="J65" i="2"/>
  <c r="G65" i="2"/>
  <c r="AB64" i="2"/>
  <c r="Y64" i="2"/>
  <c r="V64" i="2"/>
  <c r="S64" i="2"/>
  <c r="P64" i="2"/>
  <c r="M64" i="2"/>
  <c r="J64" i="2"/>
  <c r="G64" i="2"/>
  <c r="AB63" i="2"/>
  <c r="AB62" i="2" s="1"/>
  <c r="Y63" i="2"/>
  <c r="Y62" i="2" s="1"/>
  <c r="V63" i="2"/>
  <c r="V62" i="2" s="1"/>
  <c r="S63" i="2"/>
  <c r="P63" i="2"/>
  <c r="P62" i="2" s="1"/>
  <c r="M63" i="2"/>
  <c r="M62" i="2" s="1"/>
  <c r="J63" i="2"/>
  <c r="J62" i="2" s="1"/>
  <c r="G63" i="2"/>
  <c r="AA62" i="2"/>
  <c r="Z62" i="2"/>
  <c r="X62" i="2"/>
  <c r="W62" i="2"/>
  <c r="U62" i="2"/>
  <c r="T62" i="2"/>
  <c r="R62" i="2"/>
  <c r="Q62" i="2"/>
  <c r="O62" i="2"/>
  <c r="N62" i="2"/>
  <c r="L62" i="2"/>
  <c r="K62" i="2"/>
  <c r="I62" i="2"/>
  <c r="H62" i="2"/>
  <c r="F62" i="2"/>
  <c r="E62" i="2"/>
  <c r="AB61" i="2"/>
  <c r="Y61" i="2"/>
  <c r="V61" i="2"/>
  <c r="S61" i="2"/>
  <c r="P61" i="2"/>
  <c r="M61" i="2"/>
  <c r="J61" i="2"/>
  <c r="G61" i="2"/>
  <c r="AB60" i="2"/>
  <c r="Y60" i="2"/>
  <c r="V60" i="2"/>
  <c r="S60" i="2"/>
  <c r="P60" i="2"/>
  <c r="M60" i="2"/>
  <c r="J60" i="2"/>
  <c r="AD60" i="2" s="1"/>
  <c r="G60" i="2"/>
  <c r="AB59" i="2"/>
  <c r="Y59" i="2"/>
  <c r="Y58" i="2" s="1"/>
  <c r="V59" i="2"/>
  <c r="V58" i="2" s="1"/>
  <c r="S59" i="2"/>
  <c r="P59" i="2"/>
  <c r="M59" i="2"/>
  <c r="J59" i="2"/>
  <c r="G59" i="2"/>
  <c r="AA58" i="2"/>
  <c r="Z58" i="2"/>
  <c r="X58" i="2"/>
  <c r="W58" i="2"/>
  <c r="U58" i="2"/>
  <c r="T58" i="2"/>
  <c r="R58" i="2"/>
  <c r="Q58" i="2"/>
  <c r="O58" i="2"/>
  <c r="N58" i="2"/>
  <c r="L58" i="2"/>
  <c r="K58" i="2"/>
  <c r="I58" i="2"/>
  <c r="H58" i="2"/>
  <c r="F58" i="2"/>
  <c r="E58" i="2"/>
  <c r="AB55" i="2"/>
  <c r="Y55" i="2"/>
  <c r="V55" i="2"/>
  <c r="S55" i="2"/>
  <c r="P55" i="2"/>
  <c r="M55" i="2"/>
  <c r="J55" i="2"/>
  <c r="G55" i="2"/>
  <c r="AB54" i="2"/>
  <c r="Y54" i="2"/>
  <c r="V54" i="2"/>
  <c r="S54" i="2"/>
  <c r="P54" i="2"/>
  <c r="M54" i="2"/>
  <c r="J54" i="2"/>
  <c r="G54" i="2"/>
  <c r="AB53" i="2"/>
  <c r="AB52" i="2" s="1"/>
  <c r="Y53" i="2"/>
  <c r="V53" i="2"/>
  <c r="S53" i="2"/>
  <c r="P53" i="2"/>
  <c r="M53" i="2"/>
  <c r="J53" i="2"/>
  <c r="G53" i="2"/>
  <c r="G52" i="2" s="1"/>
  <c r="AA52" i="2"/>
  <c r="Z52" i="2"/>
  <c r="X52" i="2"/>
  <c r="W52" i="2"/>
  <c r="W56" i="2" s="1"/>
  <c r="U52" i="2"/>
  <c r="T52" i="2"/>
  <c r="R52" i="2"/>
  <c r="Q52" i="2"/>
  <c r="P52" i="2"/>
  <c r="O52" i="2"/>
  <c r="N52" i="2"/>
  <c r="L52" i="2"/>
  <c r="K52" i="2"/>
  <c r="I52" i="2"/>
  <c r="H52" i="2"/>
  <c r="F52" i="2"/>
  <c r="E52" i="2"/>
  <c r="AB51" i="2"/>
  <c r="Y51" i="2"/>
  <c r="V51" i="2"/>
  <c r="S51" i="2"/>
  <c r="P51" i="2"/>
  <c r="M51" i="2"/>
  <c r="J51" i="2"/>
  <c r="G51" i="2"/>
  <c r="AB50" i="2"/>
  <c r="Y50" i="2"/>
  <c r="V50" i="2"/>
  <c r="S50" i="2"/>
  <c r="P50" i="2"/>
  <c r="M50" i="2"/>
  <c r="J50" i="2"/>
  <c r="G50" i="2"/>
  <c r="AB49" i="2"/>
  <c r="AB48" i="2" s="1"/>
  <c r="Y49" i="2"/>
  <c r="V49" i="2"/>
  <c r="S49" i="2"/>
  <c r="P49" i="2"/>
  <c r="P48" i="2" s="1"/>
  <c r="M49" i="2"/>
  <c r="J49" i="2"/>
  <c r="G49" i="2"/>
  <c r="AA48" i="2"/>
  <c r="Z48" i="2"/>
  <c r="X48" i="2"/>
  <c r="W48" i="2"/>
  <c r="U48" i="2"/>
  <c r="T48" i="2"/>
  <c r="S48" i="2"/>
  <c r="R48" i="2"/>
  <c r="Q48" i="2"/>
  <c r="O48" i="2"/>
  <c r="O56" i="2" s="1"/>
  <c r="N48" i="2"/>
  <c r="L48" i="2"/>
  <c r="K48" i="2"/>
  <c r="I48" i="2"/>
  <c r="H48" i="2"/>
  <c r="F48" i="2"/>
  <c r="E48" i="2"/>
  <c r="AB45" i="2"/>
  <c r="Y45" i="2"/>
  <c r="V45" i="2"/>
  <c r="S45" i="2"/>
  <c r="P45" i="2"/>
  <c r="M45" i="2"/>
  <c r="J45" i="2"/>
  <c r="G45" i="2"/>
  <c r="AB44" i="2"/>
  <c r="Y44" i="2"/>
  <c r="V44" i="2"/>
  <c r="S44" i="2"/>
  <c r="P44" i="2"/>
  <c r="M44" i="2"/>
  <c r="J44" i="2"/>
  <c r="G44" i="2"/>
  <c r="AB43" i="2"/>
  <c r="Y43" i="2"/>
  <c r="V43" i="2"/>
  <c r="V42" i="2" s="1"/>
  <c r="S43" i="2"/>
  <c r="P43" i="2"/>
  <c r="P42" i="2" s="1"/>
  <c r="M43" i="2"/>
  <c r="J43" i="2"/>
  <c r="G43" i="2"/>
  <c r="AB42" i="2"/>
  <c r="AA42" i="2"/>
  <c r="Z42" i="2"/>
  <c r="X42" i="2"/>
  <c r="W42" i="2"/>
  <c r="U42" i="2"/>
  <c r="T42" i="2"/>
  <c r="R42" i="2"/>
  <c r="Q42" i="2"/>
  <c r="O42" i="2"/>
  <c r="N42" i="2"/>
  <c r="L42" i="2"/>
  <c r="K42" i="2"/>
  <c r="I42" i="2"/>
  <c r="H42" i="2"/>
  <c r="F42" i="2"/>
  <c r="E42" i="2"/>
  <c r="AB41" i="2"/>
  <c r="Y41" i="2"/>
  <c r="V41" i="2"/>
  <c r="S41" i="2"/>
  <c r="P41" i="2"/>
  <c r="M41" i="2"/>
  <c r="J41" i="2"/>
  <c r="G41" i="2"/>
  <c r="AC41" i="2" s="1"/>
  <c r="AB40" i="2"/>
  <c r="Y40" i="2"/>
  <c r="V40" i="2"/>
  <c r="S40" i="2"/>
  <c r="P40" i="2"/>
  <c r="M40" i="2"/>
  <c r="J40" i="2"/>
  <c r="G40" i="2"/>
  <c r="AB39" i="2"/>
  <c r="Y39" i="2"/>
  <c r="V39" i="2"/>
  <c r="V38" i="2" s="1"/>
  <c r="S39" i="2"/>
  <c r="P39" i="2"/>
  <c r="P38" i="2" s="1"/>
  <c r="M39" i="2"/>
  <c r="J39" i="2"/>
  <c r="G39" i="2"/>
  <c r="G38" i="2" s="1"/>
  <c r="AB38" i="2"/>
  <c r="AA38" i="2"/>
  <c r="Z38" i="2"/>
  <c r="X38" i="2"/>
  <c r="W38" i="2"/>
  <c r="U38" i="2"/>
  <c r="T38" i="2"/>
  <c r="S38" i="2"/>
  <c r="R38" i="2"/>
  <c r="Q38" i="2"/>
  <c r="O38" i="2"/>
  <c r="N38" i="2"/>
  <c r="L38" i="2"/>
  <c r="K38" i="2"/>
  <c r="I38" i="2"/>
  <c r="H38" i="2"/>
  <c r="F38" i="2"/>
  <c r="E38" i="2"/>
  <c r="AB37" i="2"/>
  <c r="Y37" i="2"/>
  <c r="V37" i="2"/>
  <c r="S37" i="2"/>
  <c r="P37" i="2"/>
  <c r="M37" i="2"/>
  <c r="J37" i="2"/>
  <c r="G37" i="2"/>
  <c r="AB36" i="2"/>
  <c r="Y36" i="2"/>
  <c r="V36" i="2"/>
  <c r="S36" i="2"/>
  <c r="P36" i="2"/>
  <c r="J36" i="2"/>
  <c r="G36" i="2"/>
  <c r="AB35" i="2"/>
  <c r="Y35" i="2"/>
  <c r="V35" i="2"/>
  <c r="S35" i="2"/>
  <c r="P35" i="2"/>
  <c r="M35" i="2"/>
  <c r="J35" i="2"/>
  <c r="J34" i="2" s="1"/>
  <c r="G35" i="2"/>
  <c r="L34" i="2"/>
  <c r="K34" i="2"/>
  <c r="J31" i="2"/>
  <c r="G31" i="2"/>
  <c r="J30" i="2"/>
  <c r="G30" i="2"/>
  <c r="AC30" i="2" s="1"/>
  <c r="P29" i="2"/>
  <c r="P32" i="2" s="1"/>
  <c r="M29" i="2"/>
  <c r="M32" i="2" s="1"/>
  <c r="I29" i="2"/>
  <c r="H29" i="2"/>
  <c r="F29" i="2"/>
  <c r="E29" i="2"/>
  <c r="AB26" i="2"/>
  <c r="Y26" i="2"/>
  <c r="V26" i="2"/>
  <c r="S26" i="2"/>
  <c r="P26" i="2"/>
  <c r="M26" i="2"/>
  <c r="J26" i="2"/>
  <c r="G26" i="2"/>
  <c r="AB25" i="2"/>
  <c r="Y25" i="2"/>
  <c r="V25" i="2"/>
  <c r="S25" i="2"/>
  <c r="P25" i="2"/>
  <c r="M25" i="2"/>
  <c r="J25" i="2"/>
  <c r="G25" i="2"/>
  <c r="AB24" i="2"/>
  <c r="Y24" i="2"/>
  <c r="V24" i="2"/>
  <c r="S24" i="2"/>
  <c r="P24" i="2"/>
  <c r="M24" i="2"/>
  <c r="J24" i="2"/>
  <c r="G24" i="2"/>
  <c r="AB23" i="2"/>
  <c r="Y23" i="2"/>
  <c r="V23" i="2"/>
  <c r="S23" i="2"/>
  <c r="P23" i="2"/>
  <c r="J23" i="2"/>
  <c r="G23" i="2"/>
  <c r="AB22" i="2"/>
  <c r="Y22" i="2"/>
  <c r="V22" i="2"/>
  <c r="S22" i="2"/>
  <c r="P22" i="2"/>
  <c r="J22" i="2"/>
  <c r="G22" i="2"/>
  <c r="L21" i="2"/>
  <c r="K21" i="2"/>
  <c r="I21" i="2"/>
  <c r="H21" i="2"/>
  <c r="F21" i="2"/>
  <c r="E21" i="2"/>
  <c r="Y20" i="2"/>
  <c r="S20" i="2"/>
  <c r="M20" i="2"/>
  <c r="J20" i="2"/>
  <c r="AD20" i="2" s="1"/>
  <c r="G20" i="2"/>
  <c r="Y19" i="2"/>
  <c r="S19" i="2"/>
  <c r="M19" i="2"/>
  <c r="J19" i="2"/>
  <c r="AD19" i="2" s="1"/>
  <c r="G19" i="2"/>
  <c r="Y18" i="2"/>
  <c r="S18" i="2"/>
  <c r="M18" i="2"/>
  <c r="M17" i="2" s="1"/>
  <c r="J18" i="2"/>
  <c r="G18" i="2"/>
  <c r="AB16" i="2"/>
  <c r="Y16" i="2"/>
  <c r="V16" i="2"/>
  <c r="S16" i="2"/>
  <c r="P16" i="2"/>
  <c r="M16" i="2"/>
  <c r="J16" i="2"/>
  <c r="G16" i="2"/>
  <c r="AB15" i="2"/>
  <c r="Y15" i="2"/>
  <c r="V15" i="2"/>
  <c r="S15" i="2"/>
  <c r="P15" i="2"/>
  <c r="M15" i="2"/>
  <c r="J15" i="2"/>
  <c r="G15" i="2"/>
  <c r="AB14" i="2"/>
  <c r="AB13" i="2" s="1"/>
  <c r="Y14" i="2"/>
  <c r="Y13" i="2" s="1"/>
  <c r="V14" i="2"/>
  <c r="V13" i="2" s="1"/>
  <c r="S14" i="2"/>
  <c r="S13" i="2" s="1"/>
  <c r="P14" i="2"/>
  <c r="M14" i="2"/>
  <c r="M13" i="2" s="1"/>
  <c r="J14" i="2"/>
  <c r="G14" i="2"/>
  <c r="I13" i="2"/>
  <c r="H13" i="2"/>
  <c r="F13" i="2"/>
  <c r="E13" i="2"/>
  <c r="L23" i="1"/>
  <c r="J23" i="1"/>
  <c r="H23" i="1"/>
  <c r="G23" i="1"/>
  <c r="F23" i="1"/>
  <c r="E23" i="1"/>
  <c r="D23" i="1"/>
  <c r="C23" i="1"/>
  <c r="N23" i="1" s="1"/>
  <c r="J22" i="1"/>
  <c r="N22" i="1" s="1"/>
  <c r="J21" i="1"/>
  <c r="N21" i="1" s="1"/>
  <c r="J20" i="1"/>
  <c r="N20" i="1" s="1"/>
  <c r="AD49" i="2" l="1"/>
  <c r="AD50" i="2"/>
  <c r="AD51" i="2"/>
  <c r="AC54" i="2"/>
  <c r="M149" i="2"/>
  <c r="G74" i="2"/>
  <c r="S52" i="2"/>
  <c r="V21" i="2"/>
  <c r="J100" i="2"/>
  <c r="J125" i="2"/>
  <c r="AD41" i="2"/>
  <c r="AE41" i="2" s="1"/>
  <c r="AF41" i="2" s="1"/>
  <c r="S34" i="2"/>
  <c r="J139" i="2"/>
  <c r="G42" i="2"/>
  <c r="AC24" i="2"/>
  <c r="AC25" i="2"/>
  <c r="AD30" i="2"/>
  <c r="AD35" i="2"/>
  <c r="AD65" i="2"/>
  <c r="AD69" i="2"/>
  <c r="AD87" i="2"/>
  <c r="AC96" i="2"/>
  <c r="AC157" i="2"/>
  <c r="P66" i="2"/>
  <c r="AD116" i="2"/>
  <c r="J141" i="2"/>
  <c r="Y21" i="2"/>
  <c r="AD36" i="2"/>
  <c r="AD166" i="2"/>
  <c r="AC19" i="2"/>
  <c r="AE19" i="2" s="1"/>
  <c r="AF19" i="2" s="1"/>
  <c r="S17" i="2"/>
  <c r="AD24" i="2"/>
  <c r="AD26" i="2"/>
  <c r="AD55" i="2"/>
  <c r="AB58" i="2"/>
  <c r="AC76" i="2"/>
  <c r="AC77" i="2"/>
  <c r="AD81" i="2"/>
  <c r="V80" i="2"/>
  <c r="V84" i="2" s="1"/>
  <c r="AD96" i="2"/>
  <c r="AC124" i="2"/>
  <c r="I98" i="2"/>
  <c r="AA56" i="2"/>
  <c r="AC72" i="2"/>
  <c r="AC73" i="2"/>
  <c r="AC93" i="2"/>
  <c r="E98" i="2"/>
  <c r="V94" i="2"/>
  <c r="AD97" i="2"/>
  <c r="AD119" i="2"/>
  <c r="AD120" i="2"/>
  <c r="J149" i="2"/>
  <c r="J160" i="2"/>
  <c r="K168" i="2"/>
  <c r="S160" i="2"/>
  <c r="S56" i="2"/>
  <c r="H78" i="2"/>
  <c r="AC16" i="2"/>
  <c r="Y17" i="2"/>
  <c r="Y27" i="2" s="1"/>
  <c r="V34" i="2"/>
  <c r="AD43" i="2"/>
  <c r="H56" i="2"/>
  <c r="N56" i="2"/>
  <c r="R56" i="2"/>
  <c r="AC69" i="2"/>
  <c r="AC81" i="2"/>
  <c r="AE81" i="2" s="1"/>
  <c r="AF81" i="2" s="1"/>
  <c r="AB80" i="2"/>
  <c r="AB84" i="2" s="1"/>
  <c r="AC87" i="2"/>
  <c r="AC89" i="2"/>
  <c r="Q98" i="2"/>
  <c r="V100" i="2"/>
  <c r="V111" i="2" s="1"/>
  <c r="AD133" i="2"/>
  <c r="AD136" i="2"/>
  <c r="AD138" i="2"/>
  <c r="AC146" i="2"/>
  <c r="E168" i="2"/>
  <c r="AC151" i="2"/>
  <c r="AC152" i="2"/>
  <c r="AC155" i="2"/>
  <c r="AC156" i="2"/>
  <c r="Y160" i="2"/>
  <c r="AB34" i="2"/>
  <c r="AB46" i="2" s="1"/>
  <c r="S42" i="2"/>
  <c r="S46" i="2" s="1"/>
  <c r="AD15" i="2"/>
  <c r="G48" i="2"/>
  <c r="G56" i="2" s="1"/>
  <c r="AC51" i="2"/>
  <c r="AC59" i="2"/>
  <c r="S58" i="2"/>
  <c r="AD67" i="2"/>
  <c r="AD68" i="2"/>
  <c r="H98" i="2"/>
  <c r="L98" i="2"/>
  <c r="X98" i="2"/>
  <c r="P94" i="2"/>
  <c r="P98" i="2" s="1"/>
  <c r="AB160" i="2"/>
  <c r="Y78" i="2"/>
  <c r="F168" i="2"/>
  <c r="V27" i="2"/>
  <c r="V31" i="2" s="1"/>
  <c r="V29" i="2" s="1"/>
  <c r="V32" i="2" s="1"/>
  <c r="S21" i="2"/>
  <c r="S27" i="2" s="1"/>
  <c r="G21" i="2"/>
  <c r="J38" i="2"/>
  <c r="AD38" i="2" s="1"/>
  <c r="V48" i="2"/>
  <c r="J48" i="2"/>
  <c r="E56" i="2"/>
  <c r="I56" i="2"/>
  <c r="X56" i="2"/>
  <c r="AD53" i="2"/>
  <c r="AD54" i="2"/>
  <c r="AE54" i="2" s="1"/>
  <c r="AF54" i="2" s="1"/>
  <c r="V52" i="2"/>
  <c r="J58" i="2"/>
  <c r="I78" i="2"/>
  <c r="AD71" i="2"/>
  <c r="O78" i="2"/>
  <c r="U78" i="2"/>
  <c r="AD75" i="2"/>
  <c r="AD77" i="2"/>
  <c r="G80" i="2"/>
  <c r="G86" i="2"/>
  <c r="M86" i="2"/>
  <c r="AD91" i="2"/>
  <c r="K98" i="2"/>
  <c r="U98" i="2"/>
  <c r="AB94" i="2"/>
  <c r="AB98" i="2" s="1"/>
  <c r="Y100" i="2"/>
  <c r="Y111" i="2" s="1"/>
  <c r="AC105" i="2"/>
  <c r="AC107" i="2"/>
  <c r="AC108" i="2"/>
  <c r="AC109" i="2"/>
  <c r="AC110" i="2"/>
  <c r="P117" i="2"/>
  <c r="AD124" i="2"/>
  <c r="AC127" i="2"/>
  <c r="AC128" i="2"/>
  <c r="P139" i="2"/>
  <c r="T168" i="2"/>
  <c r="AD147" i="2"/>
  <c r="AD148" i="2"/>
  <c r="L168" i="2"/>
  <c r="AD151" i="2"/>
  <c r="AD153" i="2"/>
  <c r="AD154" i="2"/>
  <c r="AD156" i="2"/>
  <c r="H168" i="2"/>
  <c r="R168" i="2"/>
  <c r="X168" i="2"/>
  <c r="S70" i="2"/>
  <c r="J86" i="2"/>
  <c r="AB100" i="2"/>
  <c r="AB111" i="2" s="1"/>
  <c r="W168" i="2"/>
  <c r="AC18" i="2"/>
  <c r="AD23" i="2"/>
  <c r="M21" i="2"/>
  <c r="M27" i="2" s="1"/>
  <c r="AD37" i="2"/>
  <c r="F56" i="2"/>
  <c r="K56" i="2"/>
  <c r="P56" i="2"/>
  <c r="T56" i="2"/>
  <c r="Z56" i="2"/>
  <c r="G58" i="2"/>
  <c r="S62" i="2"/>
  <c r="AC65" i="2"/>
  <c r="J66" i="2"/>
  <c r="L78" i="2"/>
  <c r="AD82" i="2"/>
  <c r="AD83" i="2"/>
  <c r="M90" i="2"/>
  <c r="Z98" i="2"/>
  <c r="AC95" i="2"/>
  <c r="AD101" i="2"/>
  <c r="AD105" i="2"/>
  <c r="AD106" i="2"/>
  <c r="AD107" i="2"/>
  <c r="AD109" i="2"/>
  <c r="AD110" i="2"/>
  <c r="AC113" i="2"/>
  <c r="AC114" i="2"/>
  <c r="AC115" i="2"/>
  <c r="AD129" i="2"/>
  <c r="AC134" i="2"/>
  <c r="AC135" i="2"/>
  <c r="AC138" i="2"/>
  <c r="AC142" i="2"/>
  <c r="AD143" i="2"/>
  <c r="AD144" i="2"/>
  <c r="Y145" i="2"/>
  <c r="AD157" i="2"/>
  <c r="I168" i="2"/>
  <c r="N168" i="2"/>
  <c r="G13" i="2"/>
  <c r="AC13" i="2" s="1"/>
  <c r="J42" i="2"/>
  <c r="AD42" i="2" s="1"/>
  <c r="S74" i="2"/>
  <c r="V86" i="2"/>
  <c r="T98" i="2"/>
  <c r="P130" i="2"/>
  <c r="AD130" i="2" s="1"/>
  <c r="AB141" i="2"/>
  <c r="V149" i="2"/>
  <c r="Q168" i="2"/>
  <c r="P13" i="2"/>
  <c r="P34" i="2"/>
  <c r="AC44" i="2"/>
  <c r="AD44" i="2"/>
  <c r="L56" i="2"/>
  <c r="Q56" i="2"/>
  <c r="U56" i="2"/>
  <c r="P58" i="2"/>
  <c r="S66" i="2"/>
  <c r="P74" i="2"/>
  <c r="Y80" i="2"/>
  <c r="Y84" i="2" s="1"/>
  <c r="R98" i="2"/>
  <c r="W98" i="2"/>
  <c r="AA98" i="2"/>
  <c r="S94" i="2"/>
  <c r="S98" i="2" s="1"/>
  <c r="G94" i="2"/>
  <c r="Y141" i="2"/>
  <c r="AB145" i="2"/>
  <c r="AD145" i="2" s="1"/>
  <c r="U168" i="2"/>
  <c r="AA168" i="2"/>
  <c r="AB149" i="2"/>
  <c r="S149" i="2"/>
  <c r="S168" i="2" s="1"/>
  <c r="O168" i="2"/>
  <c r="Z168" i="2"/>
  <c r="AE163" i="2"/>
  <c r="AF163" i="2" s="1"/>
  <c r="AE165" i="2"/>
  <c r="AF165" i="2" s="1"/>
  <c r="AE166" i="2"/>
  <c r="AF166" i="2" s="1"/>
  <c r="AE167" i="2"/>
  <c r="AF167" i="2" s="1"/>
  <c r="AE128" i="2"/>
  <c r="AF128" i="2" s="1"/>
  <c r="V46" i="2"/>
  <c r="AC103" i="2"/>
  <c r="P21" i="2"/>
  <c r="P27" i="2" s="1"/>
  <c r="J90" i="2"/>
  <c r="AD90" i="2" s="1"/>
  <c r="AD92" i="2"/>
  <c r="J17" i="2"/>
  <c r="AD17" i="2" s="1"/>
  <c r="AE30" i="2"/>
  <c r="AF30" i="2" s="1"/>
  <c r="Y34" i="2"/>
  <c r="AC45" i="2"/>
  <c r="AC55" i="2"/>
  <c r="AE55" i="2" s="1"/>
  <c r="AF55" i="2" s="1"/>
  <c r="F78" i="2"/>
  <c r="X78" i="2"/>
  <c r="J84" i="2"/>
  <c r="G111" i="2"/>
  <c r="M42" i="2"/>
  <c r="M52" i="2"/>
  <c r="AC14" i="2"/>
  <c r="AD25" i="2"/>
  <c r="J13" i="2"/>
  <c r="AD13" i="2" s="1"/>
  <c r="AD14" i="2"/>
  <c r="AC26" i="2"/>
  <c r="Y38" i="2"/>
  <c r="AD45" i="2"/>
  <c r="Y48" i="2"/>
  <c r="AD62" i="2"/>
  <c r="AD89" i="2"/>
  <c r="AE89" i="2" s="1"/>
  <c r="AF89" i="2" s="1"/>
  <c r="AD22" i="2"/>
  <c r="J21" i="2"/>
  <c r="AC97" i="2"/>
  <c r="AB21" i="2"/>
  <c r="AB27" i="2" s="1"/>
  <c r="G29" i="2"/>
  <c r="AC36" i="2"/>
  <c r="G34" i="2"/>
  <c r="AC39" i="2"/>
  <c r="Y42" i="2"/>
  <c r="AC49" i="2"/>
  <c r="AE49" i="2" s="1"/>
  <c r="AF49" i="2" s="1"/>
  <c r="Y52" i="2"/>
  <c r="AD59" i="2"/>
  <c r="AE59" i="2" s="1"/>
  <c r="AF59" i="2" s="1"/>
  <c r="AC60" i="2"/>
  <c r="AE60" i="2" s="1"/>
  <c r="AF60" i="2" s="1"/>
  <c r="AC35" i="2"/>
  <c r="AE35" i="2" s="1"/>
  <c r="AF35" i="2" s="1"/>
  <c r="Q78" i="2"/>
  <c r="AD16" i="2"/>
  <c r="AE16" i="2" s="1"/>
  <c r="AF16" i="2" s="1"/>
  <c r="AD18" i="2"/>
  <c r="AC20" i="2"/>
  <c r="AE20" i="2" s="1"/>
  <c r="AF20" i="2" s="1"/>
  <c r="J29" i="2"/>
  <c r="M34" i="2"/>
  <c r="AC37" i="2"/>
  <c r="AD39" i="2"/>
  <c r="AC40" i="2"/>
  <c r="AD40" i="2"/>
  <c r="AB56" i="2"/>
  <c r="M58" i="2"/>
  <c r="M78" i="2" s="1"/>
  <c r="AC74" i="2"/>
  <c r="AC75" i="2"/>
  <c r="AE75" i="2" s="1"/>
  <c r="AF75" i="2" s="1"/>
  <c r="AD95" i="2"/>
  <c r="AC22" i="2"/>
  <c r="AE22" i="2" s="1"/>
  <c r="AF22" i="2" s="1"/>
  <c r="M38" i="2"/>
  <c r="AC38" i="2" s="1"/>
  <c r="AC43" i="2"/>
  <c r="AE43" i="2" s="1"/>
  <c r="AF43" i="2" s="1"/>
  <c r="M48" i="2"/>
  <c r="AC50" i="2"/>
  <c r="AE50" i="2" s="1"/>
  <c r="AF50" i="2" s="1"/>
  <c r="J52" i="2"/>
  <c r="AC53" i="2"/>
  <c r="AC61" i="2"/>
  <c r="V98" i="2"/>
  <c r="AC15" i="2"/>
  <c r="AE15" i="2" s="1"/>
  <c r="AF15" i="2" s="1"/>
  <c r="G17" i="2"/>
  <c r="AC23" i="2"/>
  <c r="AD72" i="2"/>
  <c r="AE72" i="2" s="1"/>
  <c r="AF72" i="2" s="1"/>
  <c r="V78" i="2"/>
  <c r="AE87" i="2"/>
  <c r="AF87" i="2" s="1"/>
  <c r="AC88" i="2"/>
  <c r="AD88" i="2"/>
  <c r="Y117" i="2"/>
  <c r="AC117" i="2" s="1"/>
  <c r="AB139" i="2"/>
  <c r="AD142" i="2"/>
  <c r="AD146" i="2"/>
  <c r="P149" i="2"/>
  <c r="AD152" i="2"/>
  <c r="V160" i="2"/>
  <c r="AD73" i="2"/>
  <c r="AE73" i="2" s="1"/>
  <c r="AF73" i="2" s="1"/>
  <c r="E78" i="2"/>
  <c r="N78" i="2"/>
  <c r="W78" i="2"/>
  <c r="AD76" i="2"/>
  <c r="M80" i="2"/>
  <c r="M84" i="2" s="1"/>
  <c r="AC82" i="2"/>
  <c r="AC83" i="2"/>
  <c r="AC91" i="2"/>
  <c r="AC92" i="2"/>
  <c r="AE96" i="2"/>
  <c r="AF96" i="2" s="1"/>
  <c r="AD108" i="2"/>
  <c r="AE108" i="2" s="1"/>
  <c r="AF108" i="2" s="1"/>
  <c r="AB117" i="2"/>
  <c r="AC119" i="2"/>
  <c r="AC120" i="2"/>
  <c r="AC125" i="2"/>
  <c r="Y130" i="2"/>
  <c r="AC130" i="2" s="1"/>
  <c r="AC132" i="2"/>
  <c r="AC133" i="2"/>
  <c r="AE133" i="2" s="1"/>
  <c r="AF133" i="2" s="1"/>
  <c r="AC139" i="2"/>
  <c r="M141" i="2"/>
  <c r="AC143" i="2"/>
  <c r="AC144" i="2"/>
  <c r="M145" i="2"/>
  <c r="AC147" i="2"/>
  <c r="AC148" i="2"/>
  <c r="AE148" i="2" s="1"/>
  <c r="AF148" i="2" s="1"/>
  <c r="AC153" i="2"/>
  <c r="AE153" i="2" s="1"/>
  <c r="AF153" i="2" s="1"/>
  <c r="AC154" i="2"/>
  <c r="G160" i="2"/>
  <c r="AC161" i="2"/>
  <c r="AE161" i="2" s="1"/>
  <c r="AF161" i="2" s="1"/>
  <c r="AC162" i="2"/>
  <c r="G62" i="2"/>
  <c r="AC62" i="2" s="1"/>
  <c r="AC63" i="2"/>
  <c r="AB66" i="2"/>
  <c r="AD66" i="2" s="1"/>
  <c r="Z78" i="2"/>
  <c r="AD93" i="2"/>
  <c r="AE93" i="2" s="1"/>
  <c r="AF93" i="2" s="1"/>
  <c r="F98" i="2"/>
  <c r="N98" i="2"/>
  <c r="AC102" i="2"/>
  <c r="AD103" i="2"/>
  <c r="AC104" i="2"/>
  <c r="AD114" i="2"/>
  <c r="AD115" i="2"/>
  <c r="AB125" i="2"/>
  <c r="AD125" i="2" s="1"/>
  <c r="AD128" i="2"/>
  <c r="AD134" i="2"/>
  <c r="AD135" i="2"/>
  <c r="AD155" i="2"/>
  <c r="AE155" i="2" s="1"/>
  <c r="AF155" i="2" s="1"/>
  <c r="P160" i="2"/>
  <c r="AD162" i="2"/>
  <c r="AD63" i="2"/>
  <c r="AC64" i="2"/>
  <c r="G66" i="2"/>
  <c r="AC67" i="2"/>
  <c r="AB70" i="2"/>
  <c r="AD70" i="2" s="1"/>
  <c r="R78" i="2"/>
  <c r="AA78" i="2"/>
  <c r="O98" i="2"/>
  <c r="AD102" i="2"/>
  <c r="P100" i="2"/>
  <c r="P111" i="2" s="1"/>
  <c r="AD104" i="2"/>
  <c r="AC116" i="2"/>
  <c r="AE116" i="2" s="1"/>
  <c r="AF116" i="2" s="1"/>
  <c r="AC123" i="2"/>
  <c r="AC129" i="2"/>
  <c r="AE129" i="2" s="1"/>
  <c r="AF129" i="2" s="1"/>
  <c r="AC136" i="2"/>
  <c r="AE136" i="2" s="1"/>
  <c r="AF136" i="2" s="1"/>
  <c r="AC137" i="2"/>
  <c r="AC150" i="2"/>
  <c r="Y149" i="2"/>
  <c r="AC158" i="2"/>
  <c r="AD159" i="2"/>
  <c r="AE159" i="2" s="1"/>
  <c r="AF159" i="2" s="1"/>
  <c r="AC164" i="2"/>
  <c r="M160" i="2"/>
  <c r="AD61" i="2"/>
  <c r="AD64" i="2"/>
  <c r="AC68" i="2"/>
  <c r="AE68" i="2" s="1"/>
  <c r="AF68" i="2" s="1"/>
  <c r="G70" i="2"/>
  <c r="AC71" i="2"/>
  <c r="K78" i="2"/>
  <c r="T78" i="2"/>
  <c r="AB74" i="2"/>
  <c r="Y86" i="2"/>
  <c r="Y98" i="2" s="1"/>
  <c r="AC101" i="2"/>
  <c r="S100" i="2"/>
  <c r="S111" i="2" s="1"/>
  <c r="AC106" i="2"/>
  <c r="AE106" i="2" s="1"/>
  <c r="AF106" i="2" s="1"/>
  <c r="AD137" i="2"/>
  <c r="AD150" i="2"/>
  <c r="AD158" i="2"/>
  <c r="AD164" i="2"/>
  <c r="G121" i="2"/>
  <c r="AC121" i="2" s="1"/>
  <c r="G141" i="2"/>
  <c r="G145" i="2"/>
  <c r="G149" i="2"/>
  <c r="J111" i="2"/>
  <c r="AD113" i="2"/>
  <c r="J121" i="2"/>
  <c r="AD123" i="2"/>
  <c r="AD127" i="2"/>
  <c r="AD132" i="2"/>
  <c r="AE97" i="2" l="1"/>
  <c r="AF97" i="2" s="1"/>
  <c r="AD34" i="2"/>
  <c r="AD46" i="2" s="1"/>
  <c r="AE24" i="2"/>
  <c r="AF24" i="2" s="1"/>
  <c r="AE156" i="2"/>
  <c r="AF156" i="2" s="1"/>
  <c r="AE51" i="2"/>
  <c r="AF51" i="2" s="1"/>
  <c r="AE77" i="2"/>
  <c r="AF77" i="2" s="1"/>
  <c r="AE135" i="2"/>
  <c r="AF135" i="2" s="1"/>
  <c r="AE69" i="2"/>
  <c r="AF69" i="2" s="1"/>
  <c r="AD86" i="2"/>
  <c r="AE151" i="2"/>
  <c r="AF151" i="2" s="1"/>
  <c r="AE124" i="2"/>
  <c r="AF124" i="2" s="1"/>
  <c r="AE44" i="2"/>
  <c r="AF44" i="2" s="1"/>
  <c r="AD121" i="2"/>
  <c r="AE82" i="2"/>
  <c r="AF82" i="2" s="1"/>
  <c r="AE113" i="2"/>
  <c r="AF113" i="2" s="1"/>
  <c r="AE134" i="2"/>
  <c r="AF134" i="2" s="1"/>
  <c r="AE143" i="2"/>
  <c r="AF143" i="2" s="1"/>
  <c r="AE119" i="2"/>
  <c r="AF119" i="2" s="1"/>
  <c r="AE92" i="2"/>
  <c r="AF92" i="2" s="1"/>
  <c r="AD149" i="2"/>
  <c r="AE36" i="2"/>
  <c r="AF36" i="2" s="1"/>
  <c r="AE26" i="2"/>
  <c r="AF26" i="2" s="1"/>
  <c r="J168" i="2"/>
  <c r="G98" i="2"/>
  <c r="AE157" i="2"/>
  <c r="AF157" i="2" s="1"/>
  <c r="M98" i="2"/>
  <c r="J78" i="2"/>
  <c r="V56" i="2"/>
  <c r="AE25" i="2"/>
  <c r="AF25" i="2" s="1"/>
  <c r="AE76" i="2"/>
  <c r="AF76" i="2" s="1"/>
  <c r="AD141" i="2"/>
  <c r="AE53" i="2"/>
  <c r="AF53" i="2" s="1"/>
  <c r="AE95" i="2"/>
  <c r="AF95" i="2" s="1"/>
  <c r="AE37" i="2"/>
  <c r="AF37" i="2" s="1"/>
  <c r="AC52" i="2"/>
  <c r="AC56" i="2" s="1"/>
  <c r="AE138" i="2"/>
  <c r="AF138" i="2" s="1"/>
  <c r="AE115" i="2"/>
  <c r="AF115" i="2" s="1"/>
  <c r="AE65" i="2"/>
  <c r="AF65" i="2" s="1"/>
  <c r="AE18" i="2"/>
  <c r="AF18" i="2" s="1"/>
  <c r="AD94" i="2"/>
  <c r="AC94" i="2"/>
  <c r="AE94" i="2" s="1"/>
  <c r="AF94" i="2" s="1"/>
  <c r="P78" i="2"/>
  <c r="AC66" i="2"/>
  <c r="AC141" i="2"/>
  <c r="AE141" i="2" s="1"/>
  <c r="AF141" i="2" s="1"/>
  <c r="Y56" i="2"/>
  <c r="S78" i="2"/>
  <c r="AE101" i="2"/>
  <c r="AF101" i="2" s="1"/>
  <c r="AE102" i="2"/>
  <c r="AF102" i="2" s="1"/>
  <c r="AE146" i="2"/>
  <c r="AF146" i="2" s="1"/>
  <c r="AB168" i="2"/>
  <c r="AC100" i="2"/>
  <c r="P46" i="2"/>
  <c r="AE132" i="2"/>
  <c r="AF132" i="2" s="1"/>
  <c r="AE13" i="2"/>
  <c r="AF13" i="2" s="1"/>
  <c r="AC90" i="2"/>
  <c r="AE90" i="2" s="1"/>
  <c r="AF90" i="2" s="1"/>
  <c r="AD117" i="2"/>
  <c r="AE117" i="2" s="1"/>
  <c r="AF117" i="2" s="1"/>
  <c r="J98" i="2"/>
  <c r="AD98" i="2" s="1"/>
  <c r="AC17" i="2"/>
  <c r="AE17" i="2" s="1"/>
  <c r="AF17" i="2" s="1"/>
  <c r="AD84" i="2"/>
  <c r="AC80" i="2"/>
  <c r="AD74" i="2"/>
  <c r="AE74" i="2" s="1"/>
  <c r="AF74" i="2" s="1"/>
  <c r="AE67" i="2"/>
  <c r="AF67" i="2" s="1"/>
  <c r="AE114" i="2"/>
  <c r="AF114" i="2" s="1"/>
  <c r="AE154" i="2"/>
  <c r="AF154" i="2" s="1"/>
  <c r="AE83" i="2"/>
  <c r="AF83" i="2" s="1"/>
  <c r="M168" i="2"/>
  <c r="Y168" i="2"/>
  <c r="P168" i="2"/>
  <c r="AE144" i="2"/>
  <c r="AF144" i="2" s="1"/>
  <c r="AE120" i="2"/>
  <c r="AF120" i="2" s="1"/>
  <c r="AE152" i="2"/>
  <c r="AF152" i="2" s="1"/>
  <c r="AD139" i="2"/>
  <c r="AE139" i="2" s="1"/>
  <c r="AF139" i="2" s="1"/>
  <c r="AC48" i="2"/>
  <c r="AC111" i="2"/>
  <c r="AE103" i="2"/>
  <c r="AF103" i="2" s="1"/>
  <c r="AD58" i="2"/>
  <c r="AD80" i="2"/>
  <c r="AD48" i="2"/>
  <c r="AE130" i="2"/>
  <c r="AF130" i="2" s="1"/>
  <c r="AE105" i="2"/>
  <c r="AF105" i="2" s="1"/>
  <c r="AD100" i="2"/>
  <c r="AE109" i="2"/>
  <c r="AF109" i="2" s="1"/>
  <c r="AE71" i="2"/>
  <c r="AF71" i="2" s="1"/>
  <c r="AE137" i="2"/>
  <c r="AF137" i="2" s="1"/>
  <c r="AE104" i="2"/>
  <c r="AF104" i="2" s="1"/>
  <c r="AE147" i="2"/>
  <c r="AF147" i="2" s="1"/>
  <c r="AE91" i="2"/>
  <c r="AF91" i="2" s="1"/>
  <c r="M46" i="2"/>
  <c r="AC21" i="2"/>
  <c r="AC27" i="2" s="1"/>
  <c r="AE38" i="2"/>
  <c r="AF38" i="2" s="1"/>
  <c r="AE110" i="2"/>
  <c r="AF110" i="2" s="1"/>
  <c r="G84" i="2"/>
  <c r="AC84" i="2" s="1"/>
  <c r="AE150" i="2"/>
  <c r="AF150" i="2" s="1"/>
  <c r="AE127" i="2"/>
  <c r="AF127" i="2" s="1"/>
  <c r="AC145" i="2"/>
  <c r="AE145" i="2" s="1"/>
  <c r="AF145" i="2" s="1"/>
  <c r="AC70" i="2"/>
  <c r="AE70" i="2" s="1"/>
  <c r="AF70" i="2" s="1"/>
  <c r="V168" i="2"/>
  <c r="V169" i="2" s="1"/>
  <c r="AE142" i="2"/>
  <c r="AF142" i="2" s="1"/>
  <c r="AE23" i="2"/>
  <c r="AF23" i="2" s="1"/>
  <c r="AC58" i="2"/>
  <c r="J46" i="2"/>
  <c r="AE107" i="2"/>
  <c r="AF107" i="2" s="1"/>
  <c r="S31" i="2"/>
  <c r="AE63" i="2"/>
  <c r="AF63" i="2" s="1"/>
  <c r="AC86" i="2"/>
  <c r="AE86" i="2" s="1"/>
  <c r="AF86" i="2" s="1"/>
  <c r="Y46" i="2"/>
  <c r="AC149" i="2"/>
  <c r="AE149" i="2" s="1"/>
  <c r="AF149" i="2" s="1"/>
  <c r="AE162" i="2"/>
  <c r="AF162" i="2" s="1"/>
  <c r="AE125" i="2"/>
  <c r="AF125" i="2" s="1"/>
  <c r="G27" i="2"/>
  <c r="AE39" i="2"/>
  <c r="AF39" i="2" s="1"/>
  <c r="AE66" i="2"/>
  <c r="AF66" i="2" s="1"/>
  <c r="AD111" i="2"/>
  <c r="AE64" i="2"/>
  <c r="AF64" i="2" s="1"/>
  <c r="G78" i="2"/>
  <c r="AE62" i="2"/>
  <c r="AF62" i="2" s="1"/>
  <c r="J32" i="2"/>
  <c r="AE123" i="2"/>
  <c r="AF123" i="2" s="1"/>
  <c r="AE61" i="2"/>
  <c r="AF61" i="2" s="1"/>
  <c r="AC34" i="2"/>
  <c r="AD160" i="2"/>
  <c r="AE45" i="2"/>
  <c r="AF45" i="2" s="1"/>
  <c r="AB31" i="2"/>
  <c r="AB78" i="2"/>
  <c r="AE164" i="2"/>
  <c r="AF164" i="2" s="1"/>
  <c r="J27" i="2"/>
  <c r="AD21" i="2"/>
  <c r="AC42" i="2"/>
  <c r="AE42" i="2" s="1"/>
  <c r="AF42" i="2" s="1"/>
  <c r="G32" i="2"/>
  <c r="Y31" i="2"/>
  <c r="Y29" i="2" s="1"/>
  <c r="Y32" i="2" s="1"/>
  <c r="AE121" i="2"/>
  <c r="AF121" i="2" s="1"/>
  <c r="AE158" i="2"/>
  <c r="AF158" i="2" s="1"/>
  <c r="G168" i="2"/>
  <c r="AC160" i="2"/>
  <c r="AE88" i="2"/>
  <c r="AF88" i="2" s="1"/>
  <c r="AD52" i="2"/>
  <c r="AE52" i="2" s="1"/>
  <c r="AF52" i="2" s="1"/>
  <c r="J56" i="2"/>
  <c r="AC98" i="2"/>
  <c r="AE40" i="2"/>
  <c r="AF40" i="2" s="1"/>
  <c r="G46" i="2"/>
  <c r="AE14" i="2"/>
  <c r="AF14" i="2" s="1"/>
  <c r="M56" i="2"/>
  <c r="AE48" i="2" l="1"/>
  <c r="AF48" i="2" s="1"/>
  <c r="AE111" i="2"/>
  <c r="AF111" i="2" s="1"/>
  <c r="AD78" i="2"/>
  <c r="AD168" i="2"/>
  <c r="P169" i="2"/>
  <c r="AE84" i="2"/>
  <c r="AF84" i="2" s="1"/>
  <c r="AE100" i="2"/>
  <c r="AF100" i="2" s="1"/>
  <c r="AE58" i="2"/>
  <c r="AF58" i="2" s="1"/>
  <c r="Y169" i="2"/>
  <c r="AE80" i="2"/>
  <c r="AF80" i="2" s="1"/>
  <c r="M169" i="2"/>
  <c r="AE160" i="2"/>
  <c r="AF160" i="2" s="1"/>
  <c r="AC168" i="2"/>
  <c r="AE168" i="2" s="1"/>
  <c r="AF168" i="2" s="1"/>
  <c r="AD56" i="2"/>
  <c r="AE56" i="2" s="1"/>
  <c r="AF56" i="2" s="1"/>
  <c r="AC78" i="2"/>
  <c r="AE78" i="2" s="1"/>
  <c r="AF78" i="2" s="1"/>
  <c r="AD27" i="2"/>
  <c r="AE21" i="2"/>
  <c r="AF21" i="2" s="1"/>
  <c r="J169" i="2"/>
  <c r="G169" i="2"/>
  <c r="G171" i="2" s="1"/>
  <c r="AE34" i="2"/>
  <c r="AF34" i="2" s="1"/>
  <c r="AC46" i="2"/>
  <c r="AE46" i="2" s="1"/>
  <c r="AF46" i="2" s="1"/>
  <c r="AE98" i="2"/>
  <c r="AF98" i="2" s="1"/>
  <c r="AB29" i="2"/>
  <c r="AD31" i="2"/>
  <c r="S29" i="2"/>
  <c r="AC31" i="2"/>
  <c r="J171" i="2" l="1"/>
  <c r="AE31" i="2"/>
  <c r="AF31" i="2" s="1"/>
  <c r="AB32" i="2"/>
  <c r="AB169" i="2" s="1"/>
  <c r="AD29" i="2"/>
  <c r="AD32" i="2" s="1"/>
  <c r="AD169" i="2" s="1"/>
  <c r="AD171" i="2" s="1"/>
  <c r="S32" i="2"/>
  <c r="S169" i="2" s="1"/>
  <c r="AC29" i="2"/>
  <c r="AE27" i="2"/>
  <c r="AF27" i="2" s="1"/>
  <c r="AC32" i="2" l="1"/>
  <c r="AC169" i="2" s="1"/>
  <c r="AE29" i="2"/>
  <c r="AE32" i="2" l="1"/>
  <c r="AF32" i="2" s="1"/>
  <c r="AF29" i="2"/>
  <c r="AE169" i="2"/>
  <c r="AF169" i="2" s="1"/>
  <c r="AC171" i="2"/>
</calcChain>
</file>

<file path=xl/sharedStrings.xml><?xml version="1.0" encoding="utf-8"?>
<sst xmlns="http://schemas.openxmlformats.org/spreadsheetml/2006/main" count="1052" uniqueCount="536">
  <si>
    <t>Додаток №4</t>
  </si>
  <si>
    <t>до Договору про надання гранту № 3EVE43-2001</t>
  </si>
  <si>
    <t>від "01" червня 2020 року</t>
  </si>
  <si>
    <t>Конкурсна програма: Знакові події</t>
  </si>
  <si>
    <t>ЛОТ: Пам'ятні дати видатних особистостей в українській культурі</t>
  </si>
  <si>
    <t>Назва Заявника: Товариство з обмеженою відповідальністю "ВИДАВНИЦТВО РОДОВІД"</t>
  </si>
  <si>
    <t>Назва проекту: НАРБУТ XXI</t>
  </si>
  <si>
    <t xml:space="preserve">  ЗВІТ</t>
  </si>
  <si>
    <t xml:space="preserve">про надходження та використання коштів для реалізації проекту </t>
  </si>
  <si>
    <t>за період з 01 червня 2020 року по 20 листопада 2020 року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</si>
  <si>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</si>
  <si>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</si>
  <si>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</si>
  <si>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</si>
  <si>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</si>
  <si>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</si>
  <si>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</si>
  <si>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</si>
  <si>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</si>
  <si>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</si>
  <si>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</si>
  <si>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</si>
  <si>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</si>
  <si>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</si>
  <si>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</si>
  <si>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</si>
  <si>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</si>
  <si>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</si>
  <si>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</si>
  <si>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</si>
  <si>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</si>
  <si>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</si>
  <si>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</si>
  <si>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</si>
  <si>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</si>
  <si>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</si>
  <si>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</si>
  <si>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</si>
  <si>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</si>
  <si>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</si>
  <si>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</si>
  <si>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</si>
  <si>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Бухгалтер проекту</t>
  </si>
  <si>
    <t>Саух Ольга Вікторівна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</si>
  <si>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</si>
  <si>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</si>
  <si>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</si>
  <si>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</si>
  <si>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Назва заявника: ТОВ "Видавництво РОДОВІД"</t>
  </si>
  <si>
    <t>Назва проекту: НАРБУТ ХХІ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</si>
  <si>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</si>
  <si>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</si>
  <si>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</si>
  <si>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</si>
  <si>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</si>
  <si>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</si>
  <si>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</si>
  <si>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</si>
  <si>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</si>
  <si>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</si>
  <si>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</si>
  <si>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</si>
  <si>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</si>
  <si>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</si>
  <si>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</si>
  <si>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</si>
  <si>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</si>
  <si>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</si>
  <si>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</si>
  <si>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</si>
  <si>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</si>
  <si>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</si>
  <si>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</si>
  <si>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</si>
  <si>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</si>
  <si>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</si>
  <si>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</si>
  <si>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</si>
  <si>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</si>
  <si>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</si>
  <si>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</si>
  <si>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</si>
  <si>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</si>
  <si>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</si>
  <si>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</si>
  <si>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</si>
  <si>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</si>
  <si>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</si>
  <si>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</si>
  <si>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</si>
  <si>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</si>
  <si>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</si>
  <si>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</si>
  <si>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</si>
  <si>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</si>
  <si>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</si>
  <si>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</si>
  <si>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</si>
  <si>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</si>
  <si>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</si>
  <si>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</si>
  <si>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</si>
  <si>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</si>
  <si>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</si>
  <si>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</si>
  <si>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</si>
  <si>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</si>
  <si>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</si>
  <si>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</si>
  <si>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</si>
  <si>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</si>
  <si>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</si>
  <si>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</si>
  <si>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>Лихач Лідія Петрівна, генеральний директор видавництва, керівник проекту (премія)</t>
  </si>
  <si>
    <t>місяців</t>
  </si>
  <si>
    <t>б</t>
  </si>
  <si>
    <t>Білоусова Анастасія Костянтинівна, редакторка (премія)</t>
  </si>
  <si>
    <t>в</t>
  </si>
  <si>
    <t xml:space="preserve"> Повне ПІБ, посада</t>
  </si>
  <si>
    <t>1.2</t>
  </si>
  <si>
    <t>За трудовими договорами</t>
  </si>
  <si>
    <t>1.3</t>
  </si>
  <si>
    <t>За договорами ЦПХ</t>
  </si>
  <si>
    <r>
      <rPr>
        <b/>
        <sz val="11"/>
        <rFont val="Arial"/>
        <family val="2"/>
        <charset val="204"/>
      </rPr>
      <t>а</t>
    </r>
  </si>
  <si>
    <t>Білокінь Сергій, упорядник</t>
  </si>
  <si>
    <r>
      <rPr>
        <b/>
        <sz val="11"/>
        <rFont val="Arial"/>
        <family val="2"/>
        <charset val="204"/>
      </rPr>
      <t>б</t>
    </r>
  </si>
  <si>
    <t>Мудрак Мирослава, кураторка</t>
  </si>
  <si>
    <t xml:space="preserve">Мельник Мотря, керівниця проекту в США </t>
  </si>
  <si>
    <t xml:space="preserve">курс 28,1375 на 09.11.2020 за рахунок співфінансування; </t>
  </si>
  <si>
    <t>г</t>
  </si>
  <si>
    <t>Марта Фаріон, адміністративний супровід виставки</t>
  </si>
  <si>
    <t>д</t>
  </si>
  <si>
    <t>Кінселла Еллі, переклад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</si>
  <si>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</si>
  <si>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</si>
  <si>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</si>
  <si>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</si>
  <si>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>Нарахування на виплати штатним працівникам</t>
  </si>
  <si>
    <t>1100,00 грн перенесено зі статті РКО</t>
  </si>
  <si>
    <t>Нарахування на винагороди за договорами ЦПХ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</si>
  <si>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</si>
  <si>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</si>
  <si>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</si>
  <si>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</si>
  <si>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</si>
  <si>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</si>
  <si>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 xml:space="preserve">Курс 28,2737 на 22.10.2020 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</si>
  <si>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</si>
  <si>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</si>
  <si>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</si>
  <si>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</si>
  <si>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</si>
  <si>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</si>
  <si>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</si>
  <si>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</si>
  <si>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</si>
  <si>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</si>
  <si>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</si>
  <si>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</si>
  <si>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</si>
  <si>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</si>
  <si>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</si>
  <si>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</si>
  <si>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</si>
  <si>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</si>
  <si>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</si>
  <si>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</si>
  <si>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</si>
  <si>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</si>
  <si>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</si>
  <si>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</si>
  <si>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</si>
  <si>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</si>
  <si>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</si>
  <si>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Найменування техніки (з деталізацією технічних характеристик)</t>
  </si>
  <si>
    <t>діб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</si>
  <si>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</si>
  <si>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</si>
  <si>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</si>
  <si>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</si>
  <si>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</si>
  <si>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</si>
  <si>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</si>
  <si>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</si>
  <si>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</si>
  <si>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</si>
  <si>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</si>
  <si>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</si>
  <si>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</si>
  <si>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</si>
  <si>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</si>
  <si>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</si>
  <si>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</si>
  <si>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</si>
  <si>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</si>
  <si>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</si>
  <si>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</si>
  <si>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</si>
  <si>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</si>
  <si>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</si>
  <si>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</si>
  <si>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</si>
  <si>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r>
      <rPr>
        <b/>
        <sz val="11"/>
        <rFont val="Arial"/>
        <family val="2"/>
        <charset val="204"/>
      </rPr>
      <t>а</t>
    </r>
  </si>
  <si>
    <t>Картриджі</t>
  </si>
  <si>
    <t>шт.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</si>
  <si>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</si>
  <si>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</si>
  <si>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</si>
  <si>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</si>
  <si>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r>
      <rPr>
        <b/>
        <sz val="11"/>
        <rFont val="Arial"/>
        <family val="2"/>
        <charset val="204"/>
      </rPr>
      <t>а</t>
    </r>
  </si>
  <si>
    <t>Виготовлення сітілайтів</t>
  </si>
  <si>
    <t>шт.</t>
  </si>
  <si>
    <r>
      <rPr>
        <b/>
        <sz val="11"/>
        <rFont val="Arial"/>
        <family val="2"/>
        <charset val="204"/>
      </rPr>
      <t>б</t>
    </r>
  </si>
  <si>
    <t>Виготовленні пакетів</t>
  </si>
  <si>
    <t>шт.</t>
  </si>
  <si>
    <t>Друк брошур</t>
  </si>
  <si>
    <t>Друк буклетів</t>
  </si>
  <si>
    <t>Друк листівок</t>
  </si>
  <si>
    <t>е</t>
  </si>
  <si>
    <t>Друк плакатів</t>
  </si>
  <si>
    <t>є</t>
  </si>
  <si>
    <t xml:space="preserve">Друк банерів </t>
  </si>
  <si>
    <t>ж</t>
  </si>
  <si>
    <t>Друк інших роздаткових матеріалів</t>
  </si>
  <si>
    <t>з</t>
  </si>
  <si>
    <t>Послуги копірайтера</t>
  </si>
  <si>
    <t>и</t>
  </si>
  <si>
    <t>Інші поліграфічні послуги</t>
  </si>
  <si>
    <t>Всього по підрозділу 8 "Поліграфічні послуги":</t>
  </si>
  <si>
    <t>Послуги з просування</t>
  </si>
  <si>
    <t>Фото послуги</t>
  </si>
  <si>
    <t>послуга</t>
  </si>
  <si>
    <t>рекламні витрати</t>
  </si>
  <si>
    <t>курс 28,1375 на 09.11.2020 - витрати УІММ 70343,75 грн.  Витрати Родоводу - 11634,08 грн</t>
  </si>
  <si>
    <t>SMM, SO (SEO)</t>
  </si>
  <si>
    <t xml:space="preserve">Комунікації та PR супровід проекту </t>
  </si>
  <si>
    <t>Всього по підрозділу 9 "Послуги з просування":</t>
  </si>
  <si>
    <t>Створення web-ресурсу</t>
  </si>
  <si>
    <t>Витрати зі створення сайту</t>
  </si>
  <si>
    <t>послуги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</si>
  <si>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</si>
  <si>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</si>
  <si>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</si>
  <si>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</si>
  <si>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</si>
  <si>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</si>
  <si>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</si>
  <si>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</si>
  <si>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</si>
  <si>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Письмовий переклад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</si>
  <si>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</si>
  <si>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</si>
  <si>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</si>
  <si>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</si>
  <si>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Бухгалтерські послуги</t>
  </si>
  <si>
    <t>Юридичні послуги</t>
  </si>
  <si>
    <t xml:space="preserve">місяців
</t>
  </si>
  <si>
    <t>Аудиторські послуги</t>
  </si>
  <si>
    <t>Координатор проекту</t>
  </si>
  <si>
    <t>Координатор виставки</t>
  </si>
  <si>
    <t>Асистент проекту</t>
  </si>
  <si>
    <t>Асистент куратора виставки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</si>
  <si>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</si>
  <si>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</si>
  <si>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</si>
  <si>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</si>
  <si>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</si>
  <si>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>Обробка іллюстрацій для збірника</t>
  </si>
  <si>
    <t>Обробка іллюстрацій для каталога</t>
  </si>
  <si>
    <t>Послуги відеовиробництва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</si>
  <si>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</si>
  <si>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</si>
  <si>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</si>
  <si>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</si>
  <si>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</si>
  <si>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Додрукарська підготовка</t>
  </si>
  <si>
    <t>Послуги верстки збірника</t>
  </si>
  <si>
    <t>Друк збірника</t>
  </si>
  <si>
    <t>екземпляр</t>
  </si>
  <si>
    <t>Друк каталогу</t>
  </si>
  <si>
    <t>Дизайн збірника</t>
  </si>
  <si>
    <t>Літературна редактура збірника</t>
  </si>
  <si>
    <t>Послуги коректора збірника</t>
  </si>
  <si>
    <t>Дизайн каталогу</t>
  </si>
  <si>
    <t>Верстка каталогу</t>
  </si>
  <si>
    <t>Літературна редактура каталогу</t>
  </si>
  <si>
    <t>14.4</t>
  </si>
  <si>
    <t xml:space="preserve"> Internet-телефонія (вказати період)</t>
  </si>
  <si>
    <t>Послуги Internet (вказати період)</t>
  </si>
  <si>
    <t>Банківська комісія за переказ</t>
  </si>
  <si>
    <t>платежів</t>
  </si>
  <si>
    <t>Розрахунково-касове обслуговування</t>
  </si>
  <si>
    <t>2228,00 грн. не витрачених коштів на РКО за рахунок УКФ перенесено на інші статті витрат</t>
  </si>
  <si>
    <t>Інші банківські послуги</t>
  </si>
  <si>
    <t>ї</t>
  </si>
  <si>
    <t>Поштові послуги</t>
  </si>
  <si>
    <t>к</t>
  </si>
  <si>
    <t xml:space="preserve"> Квитки на вхід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</si>
  <si>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</si>
  <si>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</si>
  <si>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</si>
  <si>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</si>
  <si>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за проектом: НАРБУТ ХХІ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</si>
  <si>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</si>
  <si>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</si>
  <si>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</si>
  <si>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</si>
  <si>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</si>
  <si>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</si>
  <si>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</si>
  <si>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</si>
  <si>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</si>
  <si>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</si>
  <si>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</si>
  <si>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1.1.а.</t>
  </si>
  <si>
    <t>Лихач Л.П.
(2261803186)</t>
  </si>
  <si>
    <t>1.1.б</t>
  </si>
  <si>
    <t>Білоусова А.К.
(3387013188)</t>
  </si>
  <si>
    <t>1.3.а</t>
  </si>
  <si>
    <t>Білокінь С.І.
(1771414999)</t>
  </si>
  <si>
    <t>,
1.3.б</t>
  </si>
  <si>
    <t>Мудрак М.
(паспорт 499718221)</t>
  </si>
  <si>
    <t>1.3.в</t>
  </si>
  <si>
    <t>Мельник Мотря, керівниця проекту в США</t>
  </si>
  <si>
    <t>Мельник М.
(паспорт 587903037)</t>
  </si>
  <si>
    <t>1.3.г</t>
  </si>
  <si>
    <t>Фаріон М.
(паспорт 584864138)</t>
  </si>
  <si>
    <t>1.3.д</t>
  </si>
  <si>
    <t>Кінселла Е.
(паспорт 528740397)</t>
  </si>
  <si>
    <t>2.1.а</t>
  </si>
  <si>
    <t>2.1.б</t>
  </si>
  <si>
    <t>9.б</t>
  </si>
  <si>
    <t>Рекламні витрати</t>
  </si>
  <si>
    <t>Рекламна компанія “Кароль-Фокс”
(резидент США)</t>
  </si>
  <si>
    <t>9.в.</t>
  </si>
  <si>
    <t>ФОП Клименко В.С.
(2610106865)</t>
  </si>
  <si>
    <t>9.г</t>
  </si>
  <si>
    <t>Комунікації та PR супровід проекту</t>
  </si>
  <si>
    <t>10.а</t>
  </si>
  <si>
    <t>ФОП Биченко О.В.
(3177410513)</t>
  </si>
  <si>
    <t>13.а</t>
  </si>
  <si>
    <t>ФОП Саух О.В.
(2975719265)</t>
  </si>
  <si>
    <t>13.б</t>
  </si>
  <si>
    <t>ТОВ “КК”Чорне і Біле”
(39988157)</t>
  </si>
  <si>
    <t>13.в</t>
  </si>
  <si>
    <t>ТОВ “Аудиторська фірма “Марінченко і партнери”
(31283061)</t>
  </si>
  <si>
    <t>13.г</t>
  </si>
  <si>
    <t>ФОП Ватажишина Т.І.
(3428504641)</t>
  </si>
  <si>
    <t>13.д</t>
  </si>
  <si>
    <t>13.е</t>
  </si>
  <si>
    <t>Лабунська О.П.
(2925705764)</t>
  </si>
  <si>
    <t>13.є</t>
  </si>
  <si>
    <t>ФОП Завітій Б.Д.
(2681114836)</t>
  </si>
  <si>
    <t>14.1.а</t>
  </si>
  <si>
    <t>ФОП Шачнєва О.С.
(3154808641)</t>
  </si>
  <si>
    <t>14.1.б</t>
  </si>
  <si>
    <t>ФОП Сачек П.В.
(2394604859)</t>
  </si>
  <si>
    <t>14.1.в</t>
  </si>
  <si>
    <t>ФОП Парфан Н.Я.
(3152002325)</t>
  </si>
  <si>
    <t>14.3.б</t>
  </si>
  <si>
    <t>14.3.в</t>
  </si>
  <si>
    <t>ТОВ “Майстер Книг”
(37201663)</t>
  </si>
  <si>
    <t>14.3.г</t>
  </si>
  <si>
    <t>14.3.д</t>
  </si>
  <si>
    <t>14.3.е</t>
  </si>
  <si>
    <t>14.3.є</t>
  </si>
  <si>
    <t>14.3.ж</t>
  </si>
  <si>
    <t>ФОП Павлов І.Є.
(3006112699)</t>
  </si>
  <si>
    <t>14.3.з</t>
  </si>
  <si>
    <t>14.3.и</t>
  </si>
  <si>
    <t>14.4.г</t>
  </si>
  <si>
    <t>ПАТ “ОТП Банк”</t>
  </si>
  <si>
    <t>14.4.ї</t>
  </si>
  <si>
    <t>ЗАГАЛЬНА СУМА:</t>
  </si>
  <si>
    <t>Витрати за даними звіту за рахунок співфінансування</t>
  </si>
  <si>
    <t>1.3.е</t>
  </si>
  <si>
    <t>3.1.а</t>
  </si>
  <si>
    <t>Вартість проїзду для штатних працівників</t>
  </si>
  <si>
    <t>7.3.а</t>
  </si>
  <si>
    <t>ТОВ “НРП” (36469918)</t>
  </si>
  <si>
    <t>8.1.а</t>
  </si>
  <si>
    <t>ТОВ “Преміум Медіа Груп”
(34716807)</t>
  </si>
  <si>
    <t>8.1.б</t>
  </si>
  <si>
    <t>ФОП Соловйов В.А. (2763312213)</t>
  </si>
  <si>
    <t>9.а</t>
  </si>
  <si>
    <t>14.3.а</t>
  </si>
  <si>
    <t>ФОП Ватажишина Т.І.
(3428504641</t>
  </si>
  <si>
    <t>14.4.в</t>
  </si>
  <si>
    <t>14.4.к</t>
  </si>
  <si>
    <t>Квитки на вхід</t>
  </si>
  <si>
    <t>Директор</t>
  </si>
  <si>
    <t>________________________ О.О. Марінченко</t>
  </si>
  <si>
    <t>номер реєстрації в реєстрі аудиторів 100369</t>
  </si>
  <si>
    <t>20 листопада 2020 р.</t>
  </si>
  <si>
    <t>Додаток</t>
  </si>
  <si>
    <t xml:space="preserve">до Звіту незалежного аудитора
з надання впевненості
щодо достовірності та відповідності фінальної звітності
про реалізацію культурно-мистецького проекту 
вимогам Українського культурного фонду
</t>
  </si>
  <si>
    <t>Реєстр документів, що підтверджують достовірність витрат та цільове використання коштів</t>
  </si>
  <si>
    <t>П/д №39,40,42 від 30.06.2020, П/д № 9,10,13 від 05.08.2020, П/д № 42,43,44 від 31.08.2020.</t>
  </si>
  <si>
    <t xml:space="preserve">у період з  01 червня 2020  по 20 листопада 2020 </t>
  </si>
  <si>
    <t>Договір ЦПХ №3EVE43-2001-7/4 від 01.06.2020 
Копія паспорту,
Лист про унікальність</t>
  </si>
  <si>
    <t xml:space="preserve">П/д 90 від 19.10.2020 </t>
  </si>
  <si>
    <t xml:space="preserve">Акт № 01-08-1 від 03.11.2020 </t>
  </si>
  <si>
    <t xml:space="preserve">Договір №3EVE43-2001-7 від 01.06.2020 </t>
  </si>
  <si>
    <t xml:space="preserve">П/д № 95, 96, 97, 98, 99 від 26.10.2020 </t>
  </si>
  <si>
    <t xml:space="preserve">Акт № 102 від 20.11.2020 </t>
  </si>
  <si>
    <t xml:space="preserve">Акт №3EVE43-2001-17-1 від 30.09.2020 </t>
  </si>
  <si>
    <t xml:space="preserve">П/д № 87 від 19.10.2020 </t>
  </si>
  <si>
    <t xml:space="preserve">Акт №3EVE43-2001-23-1 від 05.10.2020 </t>
  </si>
  <si>
    <t xml:space="preserve">П/д № 109 від 30.10.2020 </t>
  </si>
  <si>
    <t xml:space="preserve">Акт №3EVE43-2001-15-1 від 05.11.2020 </t>
  </si>
  <si>
    <t xml:space="preserve">Акт №3EVE43-2001-15-1 від 21.09.2020 </t>
  </si>
  <si>
    <t xml:space="preserve">П/д № 86 від 19.10.2020 </t>
  </si>
  <si>
    <t xml:space="preserve">Акт №3EVE43-2001-10-1 від 27.07.2020 </t>
  </si>
  <si>
    <t xml:space="preserve">Договір №3EVE43-2001-12 від 15.07.2020 </t>
  </si>
  <si>
    <t xml:space="preserve">Акт №3EVE43-2001-12-1 від 31.08.2020 </t>
  </si>
  <si>
    <t xml:space="preserve">Договір №3EVE43-2001-13 від 15.07.2020 </t>
  </si>
  <si>
    <t xml:space="preserve">Акт №3EVE43-2001-13-1 від 21.09.2020 </t>
  </si>
  <si>
    <t xml:space="preserve">П/д № 31 від 26.08.2020      П/д № 59 від 25.09.2020 </t>
  </si>
  <si>
    <t xml:space="preserve">Договір №3EVE43-2001-21 від 23.09.2020 </t>
  </si>
  <si>
    <t xml:space="preserve">Акт №3EVE43-2001-21-1 від 07.10.2020 </t>
  </si>
  <si>
    <t xml:space="preserve">Акт №3EVE43-2001-20-1 від 08.10.2020 </t>
  </si>
  <si>
    <t xml:space="preserve">Договір №3EVE43-2001-14 від 15.07.2020 </t>
  </si>
  <si>
    <t xml:space="preserve">Акт №3EVE43-2001-14-1 від 18.09.2020 </t>
  </si>
  <si>
    <t xml:space="preserve">Меморіальний ордер № 23385580 від 19.10.2020 </t>
  </si>
  <si>
    <t xml:space="preserve">Авансовий звіт №1 від 19.10.2020 </t>
  </si>
  <si>
    <t xml:space="preserve">П/д№ 94 від 19.10.2020 </t>
  </si>
  <si>
    <t xml:space="preserve">Звіт про роботу від 09.11.2020 </t>
  </si>
  <si>
    <t xml:space="preserve">Договір ЦПХ №3EVE43-2001-7/3 від 11.06.2020 </t>
  </si>
  <si>
    <t xml:space="preserve">Авансовий звіт № 5 від 09.11.2020 </t>
  </si>
  <si>
    <t xml:space="preserve">П/д № 66 від 03.07.2020 
П/д № 116 від 03.11.2020 </t>
  </si>
  <si>
    <t xml:space="preserve">Акт бронювання від 29.10.2020 </t>
  </si>
  <si>
    <t xml:space="preserve">П/д № 114 від 02.11.2020 </t>
  </si>
  <si>
    <t xml:space="preserve">П/д № 117 від 04.11.2020 </t>
  </si>
  <si>
    <t xml:space="preserve">П/д № 61 від 23.06.2020 
П/д №1 від 21.07.2020 
П/д 3 53 від 21.09.2020 
П/д № 15 від 05.08.2020 </t>
  </si>
  <si>
    <t xml:space="preserve">Договір №3EVE43-2001-3 від 01.06.2020 </t>
  </si>
  <si>
    <t xml:space="preserve">П/д № 63 від 30.06.2020 
П/д № 22 від 17.08.2020 
П/д № 37 від 31.08.2020 
П/д № 65 від 29.09.2020 </t>
  </si>
  <si>
    <t xml:space="preserve">Договір №05-06-20 від 05.06.2020 </t>
  </si>
  <si>
    <t xml:space="preserve">Акт від 11.08.2020 </t>
  </si>
  <si>
    <t xml:space="preserve">П/д № 84 від 16.10.2020 </t>
  </si>
  <si>
    <t xml:space="preserve">Договір №3EVE43-2001-17 від 15.09.2020 </t>
  </si>
  <si>
    <t xml:space="preserve">П/д № 88 від 19.10.2020 </t>
  </si>
  <si>
    <t xml:space="preserve">Договір №3EVE43-2001-22 від 25.09.2020 </t>
  </si>
  <si>
    <t xml:space="preserve">Акт №3EVE43-2001-22-1 від 10.10.2020 </t>
  </si>
  <si>
    <t xml:space="preserve">П/д № 115 від 03.11.2020 </t>
  </si>
  <si>
    <t xml:space="preserve">Договір №3EVE43-2001-15 від 24.07.2020 </t>
  </si>
  <si>
    <t xml:space="preserve">Договір №3EVE43-2001-19 від 01.09.2020 </t>
  </si>
  <si>
    <t xml:space="preserve">П/д № 77 від 15.10.2020 </t>
  </si>
  <si>
    <t xml:space="preserve">Договір №3EVE43-2001-20 від 01.09.2020 </t>
  </si>
  <si>
    <t xml:space="preserve">Договір №3EVE43-2001-10 від 23.06.2020 </t>
  </si>
  <si>
    <t xml:space="preserve">П/д № 102 від 26.10.2020 </t>
  </si>
  <si>
    <t xml:space="preserve">П/д № 76 від 08.10.2020 </t>
  </si>
  <si>
    <t xml:space="preserve">П/д № 75 від 08.10.2020 </t>
  </si>
  <si>
    <t xml:space="preserve">Авансовий звіт № 2 від 19.10.2020 </t>
  </si>
  <si>
    <t>П/д №38,39,40 від 30.06.2020, П/д № 9.10.12 від 04.08.2020,
П/д № 42,43,44 від 31.08.2020,  П/д № 68,69,70 від 29.09.2020,
П/д № 79,80,81 від 15.10.2020.</t>
  </si>
  <si>
    <t>Договір ЦПХ №3EVE43-2001-7/5 від 01.09.2020,
Лист про унікальність</t>
  </si>
  <si>
    <t xml:space="preserve">Видатковий касовий ордер № 1 від 19.10.2020,
П/д № 89,91 від 19.10.2020 </t>
  </si>
  <si>
    <t xml:space="preserve">Платіжне доручення в іноземній валюті № 9 від 29.10.2020,
П/д № 105,107 від 29.10.2020 
П/д № 39908638 від 29.10.2020,
П/д № 39934169 від 29.10.2020 </t>
  </si>
  <si>
    <t>Договір ЦПХ №3EVE43-2001-18 від 01.09.2020,
Копія паспорту</t>
  </si>
  <si>
    <t>Договір ЦПХ №3EVE43-2001-7/1 від 01.06.2020,
Копія паспорту</t>
  </si>
  <si>
    <t>Договір ЦПХ №3EVE43-2001-7/3від 11.06.2020,
Копія паспорту,
Лист про унікальність</t>
  </si>
  <si>
    <t xml:space="preserve">П/д № 42 від 30.06.2020,
П/д № 11 від 04.08.2020,
П/д № 41 від 31.08.2020,
П/д № 67 від 29.09.2020,
№ 78 від 15.10.2020 </t>
  </si>
  <si>
    <t>Договір № 1-08 від 01.08.2020,
Специфікація,
Документ, що підтверджує реєстрацію компанії,</t>
  </si>
  <si>
    <t>Договір ЦПХ №3EVE43-2001-4 від 11.06.2020,
виписка про реєстрацію,
витяг з реєстру платників єдиного податку,
Лист про унікальність</t>
  </si>
  <si>
    <t>П/д №6 від 04.08.2020, 
П/д № 100 від 26.10.2020 .</t>
  </si>
  <si>
    <t xml:space="preserve">П/д № 36 від 30.06.2020, 
П/д № 18 від 17.08.2020,
П/д № 38 від 31.08.2020, 
П/д № 62 від 29.09.2020 </t>
  </si>
  <si>
    <t>Договір №3EVE43-2001-1 від 01.06.2020,
Лист про унікальність</t>
  </si>
  <si>
    <t xml:space="preserve">П/д № 33 від 30.06.2020, 
П/д № 8 від 05.08.2020, 
П/д № 35 від 31.08.2020, 
П/д № 61 від 29.09.2020 </t>
  </si>
  <si>
    <t>Договір №3EVE43-2001-17 від 15.09.2020,
Виписка про реєстрацію</t>
  </si>
  <si>
    <t>Договір №3EVE43-2001-15 від 24.07.2020,
Додаток № 1</t>
  </si>
  <si>
    <t>Видаткова накладна № 85 від 15.10.2020,
Список розповсюдження</t>
  </si>
  <si>
    <t>Видаткова накладна № 86 від 15.10.2020,
Список розповсюдження</t>
  </si>
  <si>
    <t>П/д № 47 від 04.09.2020,</t>
  </si>
  <si>
    <t>Договір №3EVE43-2001-10 від 23.06.2020,
Додаток № 1</t>
  </si>
  <si>
    <t>П/д № 7 від 05.08.2020,      П/д № 101 від 19.10.2020,</t>
  </si>
  <si>
    <t>П/д № 30 від 26.08.2020,</t>
  </si>
  <si>
    <t xml:space="preserve">Видаткова накладна № 750000042 від 08.07.2020, Видаткова накладна № 426557 від 03.11.2020, Акт списання № 1 від 08.07.2020, Акт списання № 2 від 03.11.2020 </t>
  </si>
  <si>
    <t xml:space="preserve">Видаткова накладна № 125 від 03.11.2020, Акт списання № 2 від 03.11.2020 </t>
  </si>
  <si>
    <t xml:space="preserve">П/д №16012145 від 10.11.2020,
П/д №40304039 від 29.10.2020,
П/д № 40301921 від 29.10.2020,
П/д № OURN4K310 від 18.08.2020,
П/д № OURN4N933 від 19.08.2020,
П/д № 55161251с від 17.08.2020,
П/д № 55154715с від 17.08.2020,
П/д № 551557289с від 17.08.2020 </t>
  </si>
  <si>
    <t xml:space="preserve">П/д № 82 від 15.10.2020,
П/д №71 від 29.09.2020,
П/д № 45 від 31.08.2020,
П/д № 14 від 04.08.2020,
П/д № 64 від 30.06.2020 </t>
  </si>
  <si>
    <t xml:space="preserve">Авансовий звіт №1 від 19.10.2020,
Авансовий звіт № 3 від 09.11.2020 </t>
  </si>
  <si>
    <t>Акт №1 від 30.06.2020, Акт №2 від 31.07.2020, Акт №3 від 31.08.2020, Акт №4 від 30.09.2020</t>
  </si>
  <si>
    <t>ГУ ДПС У м.КИЄВI (ДПI У ПЕЧЕРСЬКОМУ
Районі) (39439980)</t>
  </si>
  <si>
    <t>Розрахункові відомості за червень-жовтень 2020 р., табелі обліку робочого часу</t>
  </si>
  <si>
    <t>Штатний розпис, наказ про преміювання працівників № ПР від 02.01.2020</t>
  </si>
  <si>
    <t xml:space="preserve">Всього по підрозділу 2 "Соціальні внески": </t>
  </si>
  <si>
    <t xml:space="preserve">Платіжне доручення в іноземній валюті № 10 від 29.10.2020, П/д № 106,108 від 29.10.2020б, П/д № 39908505 від 29.10.2020, П/д № 39934163 від 29.10.2020 </t>
  </si>
  <si>
    <t xml:space="preserve">Платіжне доручення в іноземній валюті № 8 від 17.08.2020, П/д № 28,29 від 17.08.2020, П/д № 120551210 від 17.08.2020, П/д № 120419397 від 17.08.2020, П/д № 135155162 від 17.08.2020, П/д № 135100099 від 17.08.2020 </t>
  </si>
  <si>
    <t xml:space="preserve">Платіжне доручення в іноземній валюті № 7 від 17.08.2020, П/д № 120513147 від 17.08.2020, П/д № 135216990 від 17.08.2020, Платіжне доручення в іноземній валюті № 13 від 10.11.2020, П/д № 15591067 від 10.11.2020, П/д № 15948672 від 10.11.2020 </t>
  </si>
  <si>
    <t xml:space="preserve">Акти №3EVE43-2001-4-1 від 30.06.2020, №3EVE43-2001-4-2 від 31.07.2020,  №3EVE43-2001-4-3 від 31.08.2020, №3EVE43-2001-4-4 від 30.09.2020, №3EVE43-2001-4-5 від 31.10.2020 </t>
  </si>
  <si>
    <t xml:space="preserve">Акт №3EVE43-2001-7-1 від 30.06.2020, Акт №3EVE43-2001-7-2 від 31.07.2020, Акт №3EVE43-2001-7-3 від 31.08.2020, Акт №3EVE43-2001-7-4 від 30.09.2020, Акт №3EVE43-2001-7-5 від 31.10.2020 </t>
  </si>
  <si>
    <t xml:space="preserve">Договір №3EVE43-2001-8 від 11.06.2020,
Додаток № 2,
Додаток № 3,
</t>
  </si>
  <si>
    <t xml:space="preserve">Акт №3EVE43-2001-8-1 від 27.07.2020, Акт №3EVE43-2001-8-2 від 23.10.2020 </t>
  </si>
  <si>
    <t>Договір №3EVE43-2001-4 від 01.06.2020</t>
  </si>
  <si>
    <t xml:space="preserve">Договір № 40 від 10.11.2020,
</t>
  </si>
  <si>
    <t xml:space="preserve">Договір №3EVE43-2001-2 від 01.06.2020,
</t>
  </si>
  <si>
    <t>Договір №3EVE43-2001-5 від 01.06.2020</t>
  </si>
  <si>
    <t>Договір №3EVE43-2001-3 від 01.06.2020</t>
  </si>
  <si>
    <t>Договір №3EVE43-2001-9 від 11.06.2020</t>
  </si>
  <si>
    <t>Договір №3EVE43-2001-23 від 25.09.2020</t>
  </si>
  <si>
    <t>Договір №3EVE43-2001-15 від 14.08.2020</t>
  </si>
  <si>
    <t xml:space="preserve">Договір №3EVE43-2001-19 від 01.09.2020,
</t>
  </si>
  <si>
    <t>Видаткова накладна № 85 від 15.10.2020, Список розповсюдження</t>
  </si>
  <si>
    <t xml:space="preserve">Договір №3EVE43-2001-20 від 01.09.2020, </t>
  </si>
  <si>
    <t xml:space="preserve">Договір №3EVE43-2001-20 від 23.09.2020,
Додаток № 1
</t>
  </si>
  <si>
    <t>Виписки банку</t>
  </si>
  <si>
    <t xml:space="preserve">Договір № 1/6 від 01.06.2020 
</t>
  </si>
  <si>
    <t xml:space="preserve">Договір №1-6-20 від 01.06.2020 
</t>
  </si>
  <si>
    <t xml:space="preserve">Договір №ПМ-4825 від 2910.2020,
</t>
  </si>
  <si>
    <t xml:space="preserve">Договір № 1 від 23.06.2020,
Угода від 02.09.2020,
Договір №2/2020 від 30.07.2020,
</t>
  </si>
  <si>
    <t>Авансовий звіт № 4 від 09.11.2020 Розпорядження від 01.09.2020,
Бухгалтерська довідка</t>
  </si>
  <si>
    <t xml:space="preserve">Акти №1 від 31.07.2020, №2 від 31.08.2020, № 3 від 30.09.2020 </t>
  </si>
  <si>
    <t xml:space="preserve">Акт від 23.06.2020, Акт від 22.07.2020, Акт від 22.09.2020, Акт № 44 від 31.07.2020,
Акт № 47 від 06.08.2020,
</t>
  </si>
  <si>
    <t xml:space="preserve">Акти №3EVE43-2001-3-1 від 30.06.2020, №3EVE43-2001-3-2 від 31.07.2020 
№3EVE43-2001-3-3 від 31.08.2020, 
№3EVE43-2001-3-4 від 30.09.2020, 
№3EVE43-2001-3-5 від 31.10.2020 </t>
  </si>
  <si>
    <t>Виписки банку, платіжні доручення</t>
  </si>
  <si>
    <t>ПАТ “ОТП Банк” (21685166)</t>
  </si>
  <si>
    <t xml:space="preserve">Акти №3EVE43-2001-2-1 від 30.06.2020, №3EVE43-2001-2-2 від 31.07.2020 
№3EVE43-2001-2-3 від 31.08.2020 
№3EVE43-2001-2-4 від 30.09.2020 
№3EVE43-2001-2-5 від 31.10.2020 </t>
  </si>
  <si>
    <t xml:space="preserve">Акти №3EVE43-2001-5-1 від 30.06.2020,
№3EVE43-2001-5-2 від 31.07.2020 
№3EVE43-2001-5-3 від 31.08.2020 
№3EVE43-2001-5-4 від 30.09.2020 
№3EVE43-2001-5-5 від 31.10.2020 </t>
  </si>
  <si>
    <t xml:space="preserve">Акт №3EVE43-2001-3-1 від 30.06.2020 
Акт №3EVE43-2001-3-2 від 31.07.2020 
Акт №3EVE43-2001-3-3 від 31.08.2020 
Акт №3EVE43-2001-3-4 від 30.09.2020 
Акт №3EVE43-2001-3-5 від 30.10.2020 </t>
  </si>
  <si>
    <t xml:space="preserve">Акт №3EVE43-2001-9-1 від 11.07.2020 
Акт №3EVE43-2001-9-2 від 11.08.2020 </t>
  </si>
  <si>
    <t xml:space="preserve">П/д № 56 від 24.09.2020,
П/д № 103 від 27.10.2020 </t>
  </si>
  <si>
    <t xml:space="preserve">П/д № 55 від 24.09.2020,
П/д № 104 від 27.10.2020 </t>
  </si>
  <si>
    <t xml:space="preserve">Акт №№3EVE43-2001-7/5-1 від 15.09.2020 
Акт №3EVE43-2001-7/5-2 від 13.10.2020 </t>
  </si>
  <si>
    <t xml:space="preserve">Акт №1 від 30.09.2020 
Акт №2 від 31.10.2020 </t>
  </si>
  <si>
    <t xml:space="preserve">Акт №1 від 30.69.2020 
Акт №2 від 31.07.2020 </t>
  </si>
  <si>
    <t xml:space="preserve">Акт №1 від 11.07.2020 
Акт №2 від 11.08.2020 
Акт №3 від 11.09.2020 </t>
  </si>
  <si>
    <t xml:space="preserve">П/д № 24,25,26 від 17.08.2020, 
П/д № 92,93 від 19.10.2020 </t>
  </si>
  <si>
    <t xml:space="preserve">Акт №3EVE43-2001-4-1 від 30.06.2020 
Акт №3EVE43-2001-4-2 від 31.07.2020 
Акт №3EVE43-2001-4-3 від 31.08.2020 
Акт №3EVE43-2001-4-4 від 30.09.2020 
Акт №3EVE43-2001-4-5 від 31.10.2020 </t>
  </si>
  <si>
    <t xml:space="preserve">Акт №3EVE43-2001-1-1 від 30.06.2020 
Акт №3EVE43-2001-1-2 від 31.07.2020 
Акт №3EVE43-2001-1-3 від 31.08.2020 
Акт №3EVE43-2001-1-4 від 30.09.2020 
Акт №3EVE43-2001-1-5 від 31.10.20 </t>
  </si>
  <si>
    <t xml:space="preserve">П/д № 37 від 30.06.2020, 
П/д № 19 від 17.08.2020, 
П/д 39 від 31.08.2020, 
П/д № 63 від 29.09.2020 </t>
  </si>
  <si>
    <t xml:space="preserve">П/д № 35 від 30.06.2020, 
П/д № 23 від 17.08.2020, 
П/д № 40 від 31.08.2020, 
П/д № 60 від 29.09.2020 </t>
  </si>
  <si>
    <t xml:space="preserve">П/д № 34 від 30.06.2020, 
П/д № 20 від 17.08.2020, 
П/д № 36 від 31.08.2020, 
П/д № 64 від 29.09.2020 </t>
  </si>
  <si>
    <t xml:space="preserve">П/д № 43 від 01.07.2020, 
П/д № 21 від 17.08.2020 </t>
  </si>
  <si>
    <t xml:space="preserve">П/д № 27 від 20.08.2020,
П/ № 120 від 11.11.2020                                                                                                                         </t>
  </si>
  <si>
    <t xml:space="preserve">П/д № 46 від 04.09.2020, 
П/д №58 від 25.09.2020 </t>
  </si>
  <si>
    <t>Інститут мистецтвознавства, фольклористики та етнології ім.М.Т.Рильського (05417006),
ФОП Савчук О.О.
(3074515431)
Національний музей історії України (02226103)
Центральний державний музей-архів літератури і мистецтва України (03494296)</t>
  </si>
  <si>
    <t>Лихач Л.П.
(2261803186)
Уляна Дмитрів
Олександра Сениця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</si>
</sst>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</numFmts>
  <fonts count="30" x14ac:knownFonts="1">
    <font>
      <sz val="11"/>
      <color theme="1"/>
      <name val="Arial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C0000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FFFFFF"/>
        <bgColor rgb="FFFFFFFF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</fills>
  <borders count="1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709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4" fontId="2" fillId="0" borderId="0" xfId="0" applyNumberFormat="1" applyFont="1" applyAlignme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0" fontId="2" fillId="0" borderId="0" xfId="0" applyFont="1" applyAlignme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0" fontId="4" fillId="0" borderId="0" xfId="0" applyFont="1" applyAlignment="1"/>
    <xf numFmtId="0" fontId="0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wrapText="1"/>
    </xf>
    <xf numFmtId="10" fontId="2" fillId="0" borderId="12" xfId="0" applyNumberFormat="1" applyFont="1" applyBorder="1" applyAlignment="1">
      <alignment horizontal="center" wrapText="1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9" xfId="0" applyFont="1" applyBorder="1" applyAlignment="1"/>
    <xf numFmtId="0" fontId="11" fillId="0" borderId="9" xfId="0" applyFont="1" applyBorder="1"/>
    <xf numFmtId="10" fontId="11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/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right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3" fontId="4" fillId="2" borderId="31" xfId="0" applyNumberFormat="1" applyFont="1" applyFill="1" applyBorder="1" applyAlignment="1">
      <alignment horizontal="center" vertical="center" wrapText="1"/>
    </xf>
    <xf numFmtId="3" fontId="4" fillId="2" borderId="32" xfId="0" applyNumberFormat="1" applyFont="1" applyFill="1" applyBorder="1" applyAlignment="1">
      <alignment horizontal="center" vertical="center" wrapText="1"/>
    </xf>
    <xf numFmtId="3" fontId="4" fillId="2" borderId="33" xfId="0" applyNumberFormat="1" applyFont="1" applyFill="1" applyBorder="1" applyAlignment="1">
      <alignment horizontal="right" vertical="center" wrapText="1"/>
    </xf>
    <xf numFmtId="3" fontId="4" fillId="2" borderId="33" xfId="0" applyNumberFormat="1" applyFont="1" applyFill="1" applyBorder="1" applyAlignment="1">
      <alignment horizontal="center" vertical="center" wrapText="1"/>
    </xf>
    <xf numFmtId="164" fontId="4" fillId="2" borderId="35" xfId="0" applyNumberFormat="1" applyFont="1" applyFill="1" applyBorder="1" applyAlignment="1">
      <alignment horizontal="right" vertical="center" wrapText="1"/>
    </xf>
    <xf numFmtId="164" fontId="4" fillId="2" borderId="36" xfId="0" applyNumberFormat="1" applyFont="1" applyFill="1" applyBorder="1" applyAlignment="1">
      <alignment horizontal="right" vertical="center" wrapText="1"/>
    </xf>
    <xf numFmtId="0" fontId="4" fillId="3" borderId="32" xfId="0" applyFont="1" applyFill="1" applyBorder="1" applyAlignment="1">
      <alignment vertical="center" wrapText="1"/>
    </xf>
    <xf numFmtId="0" fontId="4" fillId="3" borderId="32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left" vertical="center" wrapText="1"/>
    </xf>
    <xf numFmtId="3" fontId="4" fillId="3" borderId="31" xfId="0" applyNumberFormat="1" applyFont="1" applyFill="1" applyBorder="1" applyAlignment="1">
      <alignment horizontal="center" vertical="center" wrapText="1"/>
    </xf>
    <xf numFmtId="3" fontId="4" fillId="3" borderId="32" xfId="0" applyNumberFormat="1" applyFont="1" applyFill="1" applyBorder="1" applyAlignment="1">
      <alignment horizontal="center" vertical="center" wrapText="1"/>
    </xf>
    <xf numFmtId="3" fontId="4" fillId="3" borderId="32" xfId="0" applyNumberFormat="1" applyFont="1" applyFill="1" applyBorder="1" applyAlignment="1">
      <alignment horizontal="right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right" vertical="center" wrapText="1"/>
    </xf>
    <xf numFmtId="0" fontId="4" fillId="3" borderId="33" xfId="0" applyFont="1" applyFill="1" applyBorder="1" applyAlignment="1">
      <alignment horizontal="right" vertical="center" wrapText="1"/>
    </xf>
    <xf numFmtId="0" fontId="4" fillId="3" borderId="37" xfId="0" applyFont="1" applyFill="1" applyBorder="1" applyAlignment="1">
      <alignment horizontal="right" vertical="center" wrapText="1"/>
    </xf>
    <xf numFmtId="0" fontId="4" fillId="3" borderId="31" xfId="0" applyFont="1" applyFill="1" applyBorder="1" applyAlignment="1">
      <alignment vertical="center" wrapText="1"/>
    </xf>
    <xf numFmtId="0" fontId="4" fillId="3" borderId="37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left" vertical="center" wrapText="1"/>
    </xf>
    <xf numFmtId="3" fontId="4" fillId="3" borderId="37" xfId="0" applyNumberFormat="1" applyFont="1" applyFill="1" applyBorder="1" applyAlignment="1">
      <alignment horizontal="center" vertical="center" wrapText="1"/>
    </xf>
    <xf numFmtId="3" fontId="4" fillId="3" borderId="33" xfId="0" applyNumberFormat="1" applyFont="1" applyFill="1" applyBorder="1" applyAlignment="1">
      <alignment horizontal="right" vertical="center" wrapText="1"/>
    </xf>
    <xf numFmtId="3" fontId="4" fillId="3" borderId="37" xfId="0" applyNumberFormat="1" applyFont="1" applyFill="1" applyBorder="1" applyAlignment="1">
      <alignment horizontal="right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vertical="top"/>
    </xf>
    <xf numFmtId="0" fontId="8" fillId="4" borderId="37" xfId="0" applyFont="1" applyFill="1" applyBorder="1" applyAlignment="1">
      <alignment horizontal="center" vertical="top"/>
    </xf>
    <xf numFmtId="0" fontId="8" fillId="4" borderId="37" xfId="0" applyFont="1" applyFill="1" applyBorder="1" applyAlignment="1">
      <alignment horizontal="left" vertical="top" wrapText="1"/>
    </xf>
    <xf numFmtId="165" fontId="15" fillId="4" borderId="37" xfId="0" applyNumberFormat="1" applyFont="1" applyFill="1" applyBorder="1" applyAlignment="1">
      <alignment horizontal="center" vertical="top"/>
    </xf>
    <xf numFmtId="165" fontId="15" fillId="4" borderId="31" xfId="0" applyNumberFormat="1" applyFont="1" applyFill="1" applyBorder="1" applyAlignment="1">
      <alignment horizontal="center" vertical="top"/>
    </xf>
    <xf numFmtId="165" fontId="15" fillId="4" borderId="33" xfId="0" applyNumberFormat="1" applyFont="1" applyFill="1" applyBorder="1" applyAlignment="1">
      <alignment horizontal="right" vertical="top"/>
    </xf>
    <xf numFmtId="165" fontId="15" fillId="4" borderId="37" xfId="0" applyNumberFormat="1" applyFont="1" applyFill="1" applyBorder="1" applyAlignment="1">
      <alignment horizontal="right" vertical="top"/>
    </xf>
    <xf numFmtId="165" fontId="15" fillId="4" borderId="31" xfId="0" applyNumberFormat="1" applyFont="1" applyFill="1" applyBorder="1" applyAlignment="1">
      <alignment vertical="top"/>
    </xf>
    <xf numFmtId="165" fontId="15" fillId="4" borderId="37" xfId="0" applyNumberFormat="1" applyFont="1" applyFill="1" applyBorder="1" applyAlignment="1">
      <alignment vertical="top"/>
    </xf>
    <xf numFmtId="165" fontId="15" fillId="4" borderId="33" xfId="0" applyNumberFormat="1" applyFont="1" applyFill="1" applyBorder="1" applyAlignment="1">
      <alignment vertical="top"/>
    </xf>
    <xf numFmtId="165" fontId="16" fillId="4" borderId="31" xfId="0" applyNumberFormat="1" applyFont="1" applyFill="1" applyBorder="1" applyAlignment="1">
      <alignment horizontal="right" vertical="top"/>
    </xf>
    <xf numFmtId="165" fontId="16" fillId="4" borderId="37" xfId="0" applyNumberFormat="1" applyFont="1" applyFill="1" applyBorder="1" applyAlignment="1">
      <alignment horizontal="right" vertical="top"/>
    </xf>
    <xf numFmtId="0" fontId="16" fillId="4" borderId="32" xfId="0" applyFont="1" applyFill="1" applyBorder="1" applyAlignment="1">
      <alignment vertical="top" wrapText="1"/>
    </xf>
    <xf numFmtId="0" fontId="11" fillId="0" borderId="0" xfId="0" applyFont="1" applyAlignment="1">
      <alignment vertical="top"/>
    </xf>
    <xf numFmtId="0" fontId="4" fillId="5" borderId="32" xfId="0" applyFont="1" applyFill="1" applyBorder="1" applyAlignment="1">
      <alignment vertical="top"/>
    </xf>
    <xf numFmtId="0" fontId="4" fillId="5" borderId="31" xfId="0" applyFont="1" applyFill="1" applyBorder="1" applyAlignment="1">
      <alignment horizontal="center" vertical="top"/>
    </xf>
    <xf numFmtId="0" fontId="4" fillId="5" borderId="38" xfId="0" applyFont="1" applyFill="1" applyBorder="1" applyAlignment="1">
      <alignment horizontal="left" vertical="top" wrapText="1"/>
    </xf>
    <xf numFmtId="165" fontId="6" fillId="5" borderId="39" xfId="0" applyNumberFormat="1" applyFont="1" applyFill="1" applyBorder="1" applyAlignment="1">
      <alignment horizontal="center" vertical="top"/>
    </xf>
    <xf numFmtId="4" fontId="6" fillId="5" borderId="38" xfId="0" applyNumberFormat="1" applyFont="1" applyFill="1" applyBorder="1" applyAlignment="1">
      <alignment horizontal="center" vertical="top"/>
    </xf>
    <xf numFmtId="4" fontId="6" fillId="5" borderId="39" xfId="0" applyNumberFormat="1" applyFont="1" applyFill="1" applyBorder="1" applyAlignment="1">
      <alignment horizontal="center" vertical="top"/>
    </xf>
    <xf numFmtId="4" fontId="6" fillId="5" borderId="40" xfId="0" applyNumberFormat="1" applyFont="1" applyFill="1" applyBorder="1" applyAlignment="1">
      <alignment horizontal="right" vertical="top"/>
    </xf>
    <xf numFmtId="4" fontId="6" fillId="5" borderId="41" xfId="0" applyNumberFormat="1" applyFont="1" applyFill="1" applyBorder="1" applyAlignment="1">
      <alignment horizontal="center" vertical="top"/>
    </xf>
    <xf numFmtId="4" fontId="6" fillId="5" borderId="42" xfId="0" applyNumberFormat="1" applyFont="1" applyFill="1" applyBorder="1" applyAlignment="1">
      <alignment horizontal="center" vertical="top"/>
    </xf>
    <xf numFmtId="4" fontId="6" fillId="5" borderId="43" xfId="0" applyNumberFormat="1" applyFont="1" applyFill="1" applyBorder="1" applyAlignment="1">
      <alignment horizontal="right" vertical="top"/>
    </xf>
    <xf numFmtId="4" fontId="6" fillId="5" borderId="38" xfId="0" applyNumberFormat="1" applyFont="1" applyFill="1" applyBorder="1" applyAlignment="1">
      <alignment horizontal="right" vertical="top"/>
    </xf>
    <xf numFmtId="4" fontId="6" fillId="5" borderId="39" xfId="0" applyNumberFormat="1" applyFont="1" applyFill="1" applyBorder="1" applyAlignment="1">
      <alignment horizontal="right" vertical="top"/>
    </xf>
    <xf numFmtId="4" fontId="17" fillId="5" borderId="38" xfId="0" applyNumberFormat="1" applyFont="1" applyFill="1" applyBorder="1" applyAlignment="1">
      <alignment horizontal="right" vertical="top"/>
    </xf>
    <xf numFmtId="4" fontId="17" fillId="5" borderId="39" xfId="0" applyNumberFormat="1" applyFont="1" applyFill="1" applyBorder="1" applyAlignment="1">
      <alignment horizontal="right" vertical="top"/>
    </xf>
    <xf numFmtId="10" fontId="17" fillId="5" borderId="39" xfId="0" applyNumberFormat="1" applyFont="1" applyFill="1" applyBorder="1" applyAlignment="1">
      <alignment horizontal="right" vertical="top"/>
    </xf>
    <xf numFmtId="0" fontId="17" fillId="5" borderId="44" xfId="0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vertical="top"/>
    </xf>
    <xf numFmtId="166" fontId="4" fillId="6" borderId="45" xfId="0" applyNumberFormat="1" applyFont="1" applyFill="1" applyBorder="1" applyAlignment="1">
      <alignment vertical="top"/>
    </xf>
    <xf numFmtId="49" fontId="4" fillId="6" borderId="46" xfId="0" applyNumberFormat="1" applyFont="1" applyFill="1" applyBorder="1" applyAlignment="1">
      <alignment horizontal="center" vertical="top"/>
    </xf>
    <xf numFmtId="166" fontId="14" fillId="6" borderId="47" xfId="0" applyNumberFormat="1" applyFont="1" applyFill="1" applyBorder="1" applyAlignment="1">
      <alignment horizontal="left" vertical="top" wrapText="1"/>
    </xf>
    <xf numFmtId="166" fontId="4" fillId="6" borderId="48" xfId="0" applyNumberFormat="1" applyFont="1" applyFill="1" applyBorder="1" applyAlignment="1">
      <alignment horizontal="center" vertical="top"/>
    </xf>
    <xf numFmtId="4" fontId="4" fillId="6" borderId="49" xfId="0" applyNumberFormat="1" applyFont="1" applyFill="1" applyBorder="1" applyAlignment="1">
      <alignment horizontal="center" vertical="center"/>
    </xf>
    <xf numFmtId="4" fontId="4" fillId="6" borderId="50" xfId="0" applyNumberFormat="1" applyFont="1" applyFill="1" applyBorder="1" applyAlignment="1">
      <alignment horizontal="center" vertical="center"/>
    </xf>
    <xf numFmtId="4" fontId="4" fillId="6" borderId="47" xfId="0" applyNumberFormat="1" applyFont="1" applyFill="1" applyBorder="1" applyAlignment="1">
      <alignment horizontal="right" vertical="center"/>
    </xf>
    <xf numFmtId="4" fontId="4" fillId="6" borderId="45" xfId="0" applyNumberFormat="1" applyFont="1" applyFill="1" applyBorder="1" applyAlignment="1">
      <alignment horizontal="center" vertical="top"/>
    </xf>
    <xf numFmtId="4" fontId="4" fillId="6" borderId="46" xfId="0" applyNumberFormat="1" applyFont="1" applyFill="1" applyBorder="1" applyAlignment="1">
      <alignment horizontal="center" vertical="top"/>
    </xf>
    <xf numFmtId="4" fontId="4" fillId="6" borderId="50" xfId="0" applyNumberFormat="1" applyFont="1" applyFill="1" applyBorder="1" applyAlignment="1">
      <alignment horizontal="right" vertical="top"/>
    </xf>
    <xf numFmtId="4" fontId="4" fillId="6" borderId="45" xfId="0" applyNumberFormat="1" applyFont="1" applyFill="1" applyBorder="1" applyAlignment="1">
      <alignment horizontal="right" vertical="top"/>
    </xf>
    <xf numFmtId="4" fontId="4" fillId="6" borderId="46" xfId="0" applyNumberFormat="1" applyFont="1" applyFill="1" applyBorder="1" applyAlignment="1">
      <alignment horizontal="right" vertical="top"/>
    </xf>
    <xf numFmtId="4" fontId="17" fillId="6" borderId="51" xfId="0" applyNumberFormat="1" applyFont="1" applyFill="1" applyBorder="1" applyAlignment="1">
      <alignment horizontal="right" vertical="top"/>
    </xf>
    <xf numFmtId="4" fontId="17" fillId="6" borderId="33" xfId="0" applyNumberFormat="1" applyFont="1" applyFill="1" applyBorder="1" applyAlignment="1">
      <alignment horizontal="right" vertical="top"/>
    </xf>
    <xf numFmtId="4" fontId="17" fillId="6" borderId="52" xfId="0" applyNumberFormat="1" applyFont="1" applyFill="1" applyBorder="1" applyAlignment="1">
      <alignment horizontal="right" vertical="top"/>
    </xf>
    <xf numFmtId="10" fontId="17" fillId="6" borderId="53" xfId="0" applyNumberFormat="1" applyFont="1" applyFill="1" applyBorder="1" applyAlignment="1">
      <alignment horizontal="right" vertical="top"/>
    </xf>
    <xf numFmtId="0" fontId="17" fillId="6" borderId="54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vertical="top"/>
    </xf>
    <xf numFmtId="166" fontId="4" fillId="0" borderId="11" xfId="0" applyNumberFormat="1" applyFont="1" applyBorder="1" applyAlignment="1">
      <alignment vertical="top"/>
    </xf>
    <xf numFmtId="49" fontId="4" fillId="0" borderId="12" xfId="0" applyNumberFormat="1" applyFont="1" applyBorder="1" applyAlignment="1">
      <alignment horizontal="center" vertical="top"/>
    </xf>
    <xf numFmtId="166" fontId="18" fillId="0" borderId="17" xfId="0" applyNumberFormat="1" applyFont="1" applyBorder="1" applyAlignment="1">
      <alignment horizontal="left" vertical="top" wrapText="1"/>
    </xf>
    <xf numFmtId="166" fontId="18" fillId="0" borderId="14" xfId="0" applyNumberFormat="1" applyFont="1" applyBorder="1" applyAlignment="1">
      <alignment horizontal="center" vertical="top"/>
    </xf>
    <xf numFmtId="1" fontId="18" fillId="7" borderId="55" xfId="0" applyNumberFormat="1" applyFont="1" applyFill="1" applyBorder="1" applyAlignment="1">
      <alignment horizontal="center" vertical="center"/>
    </xf>
    <xf numFmtId="166" fontId="18" fillId="7" borderId="12" xfId="0" applyNumberFormat="1" applyFont="1" applyFill="1" applyBorder="1" applyAlignment="1">
      <alignment horizontal="center" vertical="center"/>
    </xf>
    <xf numFmtId="166" fontId="18" fillId="7" borderId="17" xfId="0" applyNumberFormat="1" applyFont="1" applyFill="1" applyBorder="1" applyAlignment="1">
      <alignment horizontal="right" vertical="center"/>
    </xf>
    <xf numFmtId="4" fontId="6" fillId="0" borderId="11" xfId="0" applyNumberFormat="1" applyFont="1" applyBorder="1" applyAlignment="1">
      <alignment horizontal="center" vertical="top"/>
    </xf>
    <xf numFmtId="4" fontId="6" fillId="0" borderId="12" xfId="0" applyNumberFormat="1" applyFont="1" applyBorder="1" applyAlignment="1">
      <alignment horizontal="center" vertical="top"/>
    </xf>
    <xf numFmtId="4" fontId="6" fillId="0" borderId="13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" fontId="17" fillId="0" borderId="11" xfId="0" applyNumberFormat="1" applyFont="1" applyBorder="1" applyAlignment="1">
      <alignment horizontal="right" vertical="top"/>
    </xf>
    <xf numFmtId="4" fontId="17" fillId="0" borderId="17" xfId="0" applyNumberFormat="1" applyFont="1" applyBorder="1" applyAlignment="1">
      <alignment horizontal="right" vertical="top"/>
    </xf>
    <xf numFmtId="4" fontId="17" fillId="0" borderId="55" xfId="0" applyNumberFormat="1" applyFont="1" applyBorder="1" applyAlignment="1">
      <alignment horizontal="right" vertical="top"/>
    </xf>
    <xf numFmtId="10" fontId="19" fillId="0" borderId="13" xfId="0" applyNumberFormat="1" applyFont="1" applyBorder="1" applyAlignment="1">
      <alignment horizontal="right" vertical="top"/>
    </xf>
    <xf numFmtId="0" fontId="19" fillId="0" borderId="22" xfId="0" applyFont="1" applyBorder="1" applyAlignment="1">
      <alignment horizontal="right" vertical="top" wrapText="1"/>
    </xf>
    <xf numFmtId="1" fontId="18" fillId="0" borderId="55" xfId="0" applyNumberFormat="1" applyFont="1" applyBorder="1" applyAlignment="1">
      <alignment horizontal="center" vertical="center"/>
    </xf>
    <xf numFmtId="166" fontId="18" fillId="0" borderId="12" xfId="0" applyNumberFormat="1" applyFont="1" applyBorder="1" applyAlignment="1">
      <alignment horizontal="center" vertical="center"/>
    </xf>
    <xf numFmtId="166" fontId="18" fillId="0" borderId="17" xfId="0" applyNumberFormat="1" applyFont="1" applyBorder="1" applyAlignment="1">
      <alignment horizontal="right" vertical="center"/>
    </xf>
    <xf numFmtId="166" fontId="4" fillId="0" borderId="56" xfId="0" applyNumberFormat="1" applyFont="1" applyBorder="1" applyAlignment="1">
      <alignment vertical="top"/>
    </xf>
    <xf numFmtId="49" fontId="4" fillId="0" borderId="57" xfId="0" applyNumberFormat="1" applyFont="1" applyBorder="1" applyAlignment="1">
      <alignment horizontal="center" vertical="top"/>
    </xf>
    <xf numFmtId="166" fontId="6" fillId="0" borderId="58" xfId="0" applyNumberFormat="1" applyFont="1" applyBorder="1" applyAlignment="1">
      <alignment horizontal="left" vertical="top" wrapText="1"/>
    </xf>
    <xf numFmtId="166" fontId="6" fillId="0" borderId="59" xfId="0" applyNumberFormat="1" applyFont="1" applyBorder="1" applyAlignment="1">
      <alignment horizontal="center" vertical="top"/>
    </xf>
    <xf numFmtId="4" fontId="6" fillId="0" borderId="56" xfId="0" applyNumberFormat="1" applyFont="1" applyBorder="1" applyAlignment="1">
      <alignment horizontal="center" vertical="center"/>
    </xf>
    <xf numFmtId="4" fontId="6" fillId="0" borderId="57" xfId="0" applyNumberFormat="1" applyFont="1" applyBorder="1" applyAlignment="1">
      <alignment horizontal="center" vertical="center"/>
    </xf>
    <xf numFmtId="4" fontId="6" fillId="0" borderId="58" xfId="0" applyNumberFormat="1" applyFont="1" applyBorder="1" applyAlignment="1">
      <alignment horizontal="right" vertical="center"/>
    </xf>
    <xf numFmtId="4" fontId="6" fillId="0" borderId="56" xfId="0" applyNumberFormat="1" applyFont="1" applyBorder="1" applyAlignment="1">
      <alignment horizontal="center" vertical="top"/>
    </xf>
    <xf numFmtId="4" fontId="6" fillId="0" borderId="57" xfId="0" applyNumberFormat="1" applyFont="1" applyBorder="1" applyAlignment="1">
      <alignment horizontal="center" vertical="top"/>
    </xf>
    <xf numFmtId="4" fontId="6" fillId="0" borderId="60" xfId="0" applyNumberFormat="1" applyFont="1" applyBorder="1" applyAlignment="1">
      <alignment horizontal="right" vertical="top"/>
    </xf>
    <xf numFmtId="4" fontId="6" fillId="0" borderId="56" xfId="0" applyNumberFormat="1" applyFont="1" applyBorder="1" applyAlignment="1">
      <alignment horizontal="right" vertical="top"/>
    </xf>
    <xf numFmtId="4" fontId="6" fillId="0" borderId="57" xfId="0" applyNumberFormat="1" applyFont="1" applyBorder="1" applyAlignment="1">
      <alignment horizontal="right" vertical="top"/>
    </xf>
    <xf numFmtId="4" fontId="17" fillId="0" borderId="56" xfId="0" applyNumberFormat="1" applyFont="1" applyBorder="1" applyAlignment="1">
      <alignment horizontal="right" vertical="top"/>
    </xf>
    <xf numFmtId="4" fontId="17" fillId="0" borderId="58" xfId="0" applyNumberFormat="1" applyFont="1" applyBorder="1" applyAlignment="1">
      <alignment horizontal="right" vertical="top"/>
    </xf>
    <xf numFmtId="4" fontId="17" fillId="0" borderId="61" xfId="0" applyNumberFormat="1" applyFont="1" applyBorder="1" applyAlignment="1">
      <alignment horizontal="right" vertical="top"/>
    </xf>
    <xf numFmtId="0" fontId="19" fillId="0" borderId="23" xfId="0" applyFont="1" applyBorder="1" applyAlignment="1">
      <alignment horizontal="right" vertical="top" wrapText="1"/>
    </xf>
    <xf numFmtId="166" fontId="4" fillId="6" borderId="62" xfId="0" applyNumberFormat="1" applyFont="1" applyFill="1" applyBorder="1" applyAlignment="1">
      <alignment horizontal="center" vertical="top"/>
    </xf>
    <xf numFmtId="4" fontId="4" fillId="6" borderId="47" xfId="0" applyNumberFormat="1" applyFont="1" applyFill="1" applyBorder="1" applyAlignment="1">
      <alignment horizontal="right" vertical="top"/>
    </xf>
    <xf numFmtId="166" fontId="6" fillId="0" borderId="17" xfId="0" applyNumberFormat="1" applyFont="1" applyBorder="1" applyAlignment="1">
      <alignment horizontal="left" vertical="top" wrapText="1"/>
    </xf>
    <xf numFmtId="166" fontId="6" fillId="0" borderId="63" xfId="0" applyNumberFormat="1" applyFont="1" applyBorder="1" applyAlignment="1">
      <alignment horizontal="center" vertical="top"/>
    </xf>
    <xf numFmtId="4" fontId="6" fillId="0" borderId="17" xfId="0" applyNumberFormat="1" applyFont="1" applyBorder="1" applyAlignment="1">
      <alignment horizontal="right" vertical="top"/>
    </xf>
    <xf numFmtId="166" fontId="4" fillId="0" borderId="64" xfId="0" applyNumberFormat="1" applyFont="1" applyBorder="1" applyAlignment="1">
      <alignment vertical="top"/>
    </xf>
    <xf numFmtId="49" fontId="4" fillId="0" borderId="65" xfId="0" applyNumberFormat="1" applyFont="1" applyBorder="1" applyAlignment="1">
      <alignment horizontal="center" vertical="top"/>
    </xf>
    <xf numFmtId="166" fontId="6" fillId="0" borderId="66" xfId="0" applyNumberFormat="1" applyFont="1" applyBorder="1" applyAlignment="1">
      <alignment horizontal="left" vertical="top" wrapText="1"/>
    </xf>
    <xf numFmtId="166" fontId="6" fillId="0" borderId="67" xfId="0" applyNumberFormat="1" applyFont="1" applyBorder="1" applyAlignment="1">
      <alignment horizontal="center" vertical="top"/>
    </xf>
    <xf numFmtId="4" fontId="6" fillId="0" borderId="64" xfId="0" applyNumberFormat="1" applyFont="1" applyBorder="1" applyAlignment="1">
      <alignment horizontal="center" vertical="top"/>
    </xf>
    <xf numFmtId="4" fontId="6" fillId="0" borderId="65" xfId="0" applyNumberFormat="1" applyFont="1" applyBorder="1" applyAlignment="1">
      <alignment horizontal="center" vertical="top"/>
    </xf>
    <xf numFmtId="4" fontId="6" fillId="0" borderId="66" xfId="0" applyNumberFormat="1" applyFont="1" applyBorder="1" applyAlignment="1">
      <alignment horizontal="right" vertical="top"/>
    </xf>
    <xf numFmtId="4" fontId="6" fillId="0" borderId="68" xfId="0" applyNumberFormat="1" applyFont="1" applyBorder="1" applyAlignment="1">
      <alignment horizontal="right" vertical="top"/>
    </xf>
    <xf numFmtId="4" fontId="6" fillId="0" borderId="64" xfId="0" applyNumberFormat="1" applyFont="1" applyBorder="1" applyAlignment="1">
      <alignment horizontal="right" vertical="top"/>
    </xf>
    <xf numFmtId="4" fontId="6" fillId="0" borderId="65" xfId="0" applyNumberFormat="1" applyFont="1" applyBorder="1" applyAlignment="1">
      <alignment horizontal="right" vertical="top"/>
    </xf>
    <xf numFmtId="4" fontId="4" fillId="6" borderId="50" xfId="0" applyNumberFormat="1" applyFont="1" applyFill="1" applyBorder="1" applyAlignment="1">
      <alignment horizontal="right" vertical="center"/>
    </xf>
    <xf numFmtId="10" fontId="17" fillId="6" borderId="69" xfId="0" applyNumberFormat="1" applyFont="1" applyFill="1" applyBorder="1" applyAlignment="1">
      <alignment horizontal="right" vertical="top"/>
    </xf>
    <xf numFmtId="0" fontId="17" fillId="6" borderId="22" xfId="0" applyFont="1" applyFill="1" applyBorder="1" applyAlignment="1">
      <alignment horizontal="right" vertical="top" wrapText="1"/>
    </xf>
    <xf numFmtId="166" fontId="4" fillId="0" borderId="11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horizontal="center" vertical="center" wrapText="1"/>
    </xf>
    <xf numFmtId="166" fontId="18" fillId="0" borderId="17" xfId="0" applyNumberFormat="1" applyFont="1" applyBorder="1" applyAlignment="1">
      <alignment horizontal="left" vertical="center" wrapText="1"/>
    </xf>
    <xf numFmtId="166" fontId="18" fillId="0" borderId="55" xfId="0" applyNumberFormat="1" applyFont="1" applyBorder="1" applyAlignment="1">
      <alignment horizontal="center" vertical="center"/>
    </xf>
    <xf numFmtId="1" fontId="18" fillId="0" borderId="12" xfId="0" applyNumberFormat="1" applyFont="1" applyBorder="1" applyAlignment="1">
      <alignment horizontal="center" vertical="center"/>
    </xf>
    <xf numFmtId="1" fontId="18" fillId="7" borderId="55" xfId="0" applyNumberFormat="1" applyFont="1" applyFill="1" applyBorder="1" applyAlignment="1">
      <alignment horizontal="center" vertical="center" wrapText="1"/>
    </xf>
    <xf numFmtId="166" fontId="18" fillId="7" borderId="12" xfId="0" applyNumberFormat="1" applyFont="1" applyFill="1" applyBorder="1" applyAlignment="1">
      <alignment horizontal="center" vertical="center" wrapText="1"/>
    </xf>
    <xf numFmtId="166" fontId="18" fillId="7" borderId="17" xfId="0" applyNumberFormat="1" applyFont="1" applyFill="1" applyBorder="1" applyAlignment="1">
      <alignment horizontal="right" vertical="center" wrapText="1"/>
    </xf>
    <xf numFmtId="1" fontId="6" fillId="0" borderId="55" xfId="0" applyNumberFormat="1" applyFont="1" applyBorder="1" applyAlignment="1">
      <alignment horizontal="center" vertical="center"/>
    </xf>
    <xf numFmtId="166" fontId="6" fillId="0" borderId="12" xfId="0" applyNumberFormat="1" applyFont="1" applyBorder="1" applyAlignment="1">
      <alignment horizontal="center" vertical="center"/>
    </xf>
    <xf numFmtId="166" fontId="6" fillId="0" borderId="12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/>
    </xf>
    <xf numFmtId="4" fontId="6" fillId="0" borderId="13" xfId="0" applyNumberFormat="1" applyFont="1" applyBorder="1" applyAlignment="1">
      <alignment horizontal="right" vertical="center"/>
    </xf>
    <xf numFmtId="4" fontId="17" fillId="0" borderId="11" xfId="0" applyNumberFormat="1" applyFont="1" applyBorder="1" applyAlignment="1">
      <alignment horizontal="right" vertical="center"/>
    </xf>
    <xf numFmtId="4" fontId="17" fillId="0" borderId="17" xfId="0" applyNumberFormat="1" applyFont="1" applyBorder="1" applyAlignment="1">
      <alignment horizontal="right" vertical="center"/>
    </xf>
    <xf numFmtId="4" fontId="17" fillId="0" borderId="55" xfId="0" applyNumberFormat="1" applyFont="1" applyBorder="1" applyAlignment="1">
      <alignment horizontal="right" vertical="center"/>
    </xf>
    <xf numFmtId="10" fontId="19" fillId="0" borderId="13" xfId="0" applyNumberFormat="1" applyFont="1" applyBorder="1" applyAlignment="1">
      <alignment horizontal="right" vertical="center"/>
    </xf>
    <xf numFmtId="0" fontId="19" fillId="0" borderId="22" xfId="0" applyFont="1" applyBorder="1" applyAlignment="1">
      <alignment horizontal="right" vertical="center" wrapText="1"/>
    </xf>
    <xf numFmtId="4" fontId="2" fillId="0" borderId="0" xfId="0" applyNumberFormat="1" applyFont="1" applyAlignment="1">
      <alignment vertical="center"/>
    </xf>
    <xf numFmtId="1" fontId="18" fillId="7" borderId="55" xfId="0" applyNumberFormat="1" applyFont="1" applyFill="1" applyBorder="1" applyAlignment="1">
      <alignment horizontal="center" vertical="center"/>
    </xf>
    <xf numFmtId="166" fontId="18" fillId="7" borderId="12" xfId="0" applyNumberFormat="1" applyFont="1" applyFill="1" applyBorder="1" applyAlignment="1">
      <alignment horizontal="center" vertical="center"/>
    </xf>
    <xf numFmtId="166" fontId="18" fillId="7" borderId="12" xfId="0" applyNumberFormat="1" applyFont="1" applyFill="1" applyBorder="1" applyAlignment="1">
      <alignment horizontal="right" vertical="center"/>
    </xf>
    <xf numFmtId="4" fontId="6" fillId="0" borderId="56" xfId="0" applyNumberFormat="1" applyFont="1" applyBorder="1" applyAlignment="1">
      <alignment horizontal="right" vertical="center"/>
    </xf>
    <xf numFmtId="4" fontId="6" fillId="0" borderId="57" xfId="0" applyNumberFormat="1" applyFont="1" applyBorder="1" applyAlignment="1">
      <alignment horizontal="right" vertical="center"/>
    </xf>
    <xf numFmtId="166" fontId="18" fillId="7" borderId="7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166" fontId="18" fillId="0" borderId="12" xfId="0" applyNumberFormat="1" applyFont="1" applyBorder="1" applyAlignment="1">
      <alignment horizontal="right" vertical="center"/>
    </xf>
    <xf numFmtId="1" fontId="18" fillId="0" borderId="55" xfId="0" applyNumberFormat="1" applyFont="1" applyBorder="1" applyAlignment="1">
      <alignment horizontal="center" vertical="center" wrapText="1"/>
    </xf>
    <xf numFmtId="166" fontId="18" fillId="0" borderId="12" xfId="0" applyNumberFormat="1" applyFont="1" applyBorder="1" applyAlignment="1">
      <alignment horizontal="center" vertical="center" wrapText="1"/>
    </xf>
    <xf numFmtId="4" fontId="6" fillId="0" borderId="66" xfId="0" applyNumberFormat="1" applyFont="1" applyBorder="1" applyAlignment="1">
      <alignment horizontal="right" vertical="center"/>
    </xf>
    <xf numFmtId="4" fontId="6" fillId="0" borderId="64" xfId="0" applyNumberFormat="1" applyFont="1" applyBorder="1" applyAlignment="1">
      <alignment horizontal="right" vertical="center"/>
    </xf>
    <xf numFmtId="4" fontId="6" fillId="0" borderId="65" xfId="0" applyNumberFormat="1" applyFont="1" applyBorder="1" applyAlignment="1">
      <alignment horizontal="right" vertical="center"/>
    </xf>
    <xf numFmtId="4" fontId="6" fillId="0" borderId="68" xfId="0" applyNumberFormat="1" applyFont="1" applyBorder="1" applyAlignment="1">
      <alignment horizontal="right" vertical="center"/>
    </xf>
    <xf numFmtId="4" fontId="17" fillId="0" borderId="58" xfId="0" applyNumberFormat="1" applyFont="1" applyBorder="1" applyAlignment="1">
      <alignment horizontal="right" vertical="center"/>
    </xf>
    <xf numFmtId="4" fontId="17" fillId="0" borderId="61" xfId="0" applyNumberFormat="1" applyFont="1" applyBorder="1" applyAlignment="1">
      <alignment horizontal="right" vertical="center"/>
    </xf>
    <xf numFmtId="0" fontId="19" fillId="0" borderId="71" xfId="0" applyFont="1" applyBorder="1" applyAlignment="1">
      <alignment horizontal="right" vertical="center" wrapText="1"/>
    </xf>
    <xf numFmtId="166" fontId="14" fillId="8" borderId="44" xfId="0" applyNumberFormat="1" applyFont="1" applyFill="1" applyBorder="1" applyAlignment="1">
      <alignment vertical="top"/>
    </xf>
    <xf numFmtId="166" fontId="4" fillId="8" borderId="72" xfId="0" applyNumberFormat="1" applyFont="1" applyFill="1" applyBorder="1" applyAlignment="1">
      <alignment horizontal="center" vertical="top"/>
    </xf>
    <xf numFmtId="166" fontId="4" fillId="8" borderId="73" xfId="0" applyNumberFormat="1" applyFont="1" applyFill="1" applyBorder="1" applyAlignment="1">
      <alignment horizontal="left" vertical="top" wrapText="1"/>
    </xf>
    <xf numFmtId="166" fontId="4" fillId="8" borderId="31" xfId="0" applyNumberFormat="1" applyFont="1" applyFill="1" applyBorder="1" applyAlignment="1">
      <alignment horizontal="center" vertical="top"/>
    </xf>
    <xf numFmtId="4" fontId="4" fillId="8" borderId="74" xfId="0" applyNumberFormat="1" applyFont="1" applyFill="1" applyBorder="1" applyAlignment="1">
      <alignment horizontal="center" vertical="top"/>
    </xf>
    <xf numFmtId="4" fontId="4" fillId="8" borderId="44" xfId="0" applyNumberFormat="1" applyFont="1" applyFill="1" applyBorder="1" applyAlignment="1">
      <alignment horizontal="right" vertical="top"/>
    </xf>
    <xf numFmtId="4" fontId="4" fillId="8" borderId="42" xfId="0" applyNumberFormat="1" applyFont="1" applyFill="1" applyBorder="1" applyAlignment="1">
      <alignment horizontal="center" vertical="top"/>
    </xf>
    <xf numFmtId="4" fontId="4" fillId="8" borderId="41" xfId="0" applyNumberFormat="1" applyFont="1" applyFill="1" applyBorder="1" applyAlignment="1">
      <alignment horizontal="center" vertical="top"/>
    </xf>
    <xf numFmtId="4" fontId="4" fillId="8" borderId="38" xfId="0" applyNumberFormat="1" applyFont="1" applyFill="1" applyBorder="1" applyAlignment="1">
      <alignment horizontal="right" vertical="top"/>
    </xf>
    <xf numFmtId="4" fontId="4" fillId="8" borderId="74" xfId="0" applyNumberFormat="1" applyFont="1" applyFill="1" applyBorder="1" applyAlignment="1">
      <alignment horizontal="right" vertical="top"/>
    </xf>
    <xf numFmtId="4" fontId="4" fillId="8" borderId="72" xfId="0" applyNumberFormat="1" applyFont="1" applyFill="1" applyBorder="1" applyAlignment="1">
      <alignment horizontal="right" vertical="top"/>
    </xf>
    <xf numFmtId="4" fontId="4" fillId="8" borderId="39" xfId="0" applyNumberFormat="1" applyFont="1" applyFill="1" applyBorder="1" applyAlignment="1">
      <alignment horizontal="right" vertical="top"/>
    </xf>
    <xf numFmtId="4" fontId="4" fillId="8" borderId="42" xfId="0" applyNumberFormat="1" applyFont="1" applyFill="1" applyBorder="1" applyAlignment="1">
      <alignment horizontal="right" vertical="top"/>
    </xf>
    <xf numFmtId="10" fontId="4" fillId="8" borderId="75" xfId="0" applyNumberFormat="1" applyFont="1" applyFill="1" applyBorder="1" applyAlignment="1">
      <alignment horizontal="right" vertical="top"/>
    </xf>
    <xf numFmtId="0" fontId="4" fillId="8" borderId="44" xfId="0" applyFont="1" applyFill="1" applyBorder="1" applyAlignment="1">
      <alignment horizontal="right" vertical="top" wrapText="1"/>
    </xf>
    <xf numFmtId="166" fontId="4" fillId="5" borderId="76" xfId="0" applyNumberFormat="1" applyFont="1" applyFill="1" applyBorder="1" applyAlignment="1">
      <alignment vertical="top"/>
    </xf>
    <xf numFmtId="0" fontId="4" fillId="5" borderId="77" xfId="0" applyFont="1" applyFill="1" applyBorder="1" applyAlignment="1">
      <alignment horizontal="center" vertical="top"/>
    </xf>
    <xf numFmtId="166" fontId="4" fillId="5" borderId="38" xfId="0" applyNumberFormat="1" applyFont="1" applyFill="1" applyBorder="1" applyAlignment="1">
      <alignment horizontal="left" vertical="top" wrapText="1"/>
    </xf>
    <xf numFmtId="166" fontId="6" fillId="5" borderId="40" xfId="0" applyNumberFormat="1" applyFont="1" applyFill="1" applyBorder="1" applyAlignment="1">
      <alignment horizontal="center" vertical="top"/>
    </xf>
    <xf numFmtId="4" fontId="6" fillId="5" borderId="36" xfId="0" applyNumberFormat="1" applyFont="1" applyFill="1" applyBorder="1" applyAlignment="1">
      <alignment horizontal="center" vertical="top"/>
    </xf>
    <xf numFmtId="4" fontId="6" fillId="5" borderId="36" xfId="0" applyNumberFormat="1" applyFont="1" applyFill="1" applyBorder="1" applyAlignment="1">
      <alignment horizontal="right" vertical="top"/>
    </xf>
    <xf numFmtId="4" fontId="6" fillId="5" borderId="77" xfId="0" applyNumberFormat="1" applyFont="1" applyFill="1" applyBorder="1" applyAlignment="1">
      <alignment horizontal="center" vertical="top"/>
    </xf>
    <xf numFmtId="4" fontId="6" fillId="5" borderId="35" xfId="0" applyNumberFormat="1" applyFont="1" applyFill="1" applyBorder="1" applyAlignment="1">
      <alignment horizontal="right" vertical="top"/>
    </xf>
    <xf numFmtId="4" fontId="6" fillId="5" borderId="78" xfId="0" applyNumberFormat="1" applyFont="1" applyFill="1" applyBorder="1" applyAlignment="1">
      <alignment horizontal="center" vertical="top"/>
    </xf>
    <xf numFmtId="4" fontId="6" fillId="5" borderId="77" xfId="0" applyNumberFormat="1" applyFont="1" applyFill="1" applyBorder="1" applyAlignment="1">
      <alignment horizontal="right" vertical="top"/>
    </xf>
    <xf numFmtId="166" fontId="14" fillId="6" borderId="53" xfId="0" applyNumberFormat="1" applyFont="1" applyFill="1" applyBorder="1" applyAlignment="1">
      <alignment horizontal="left" vertical="top" wrapText="1"/>
    </xf>
    <xf numFmtId="166" fontId="4" fillId="6" borderId="54" xfId="0" applyNumberFormat="1" applyFont="1" applyFill="1" applyBorder="1" applyAlignment="1">
      <alignment horizontal="center" vertical="top"/>
    </xf>
    <xf numFmtId="166" fontId="18" fillId="0" borderId="14" xfId="0" applyNumberFormat="1" applyFont="1" applyBorder="1" applyAlignment="1">
      <alignment horizontal="center" vertical="center"/>
    </xf>
    <xf numFmtId="4" fontId="6" fillId="0" borderId="79" xfId="0" applyNumberFormat="1" applyFont="1" applyBorder="1" applyAlignment="1">
      <alignment horizontal="center" vertical="top"/>
    </xf>
    <xf numFmtId="4" fontId="6" fillId="0" borderId="80" xfId="0" applyNumberFormat="1" applyFont="1" applyBorder="1" applyAlignment="1">
      <alignment horizontal="center" vertical="top"/>
    </xf>
    <xf numFmtId="4" fontId="6" fillId="0" borderId="81" xfId="0" applyNumberFormat="1" applyFont="1" applyBorder="1" applyAlignment="1">
      <alignment horizontal="right" vertical="top"/>
    </xf>
    <xf numFmtId="4" fontId="6" fillId="0" borderId="79" xfId="0" applyNumberFormat="1" applyFont="1" applyBorder="1" applyAlignment="1">
      <alignment horizontal="right" vertical="top"/>
    </xf>
    <xf numFmtId="4" fontId="6" fillId="0" borderId="82" xfId="0" applyNumberFormat="1" applyFont="1" applyBorder="1" applyAlignment="1">
      <alignment horizontal="right" vertical="top"/>
    </xf>
    <xf numFmtId="4" fontId="6" fillId="0" borderId="80" xfId="0" applyNumberFormat="1" applyFont="1" applyBorder="1" applyAlignment="1">
      <alignment horizontal="right" vertical="top"/>
    </xf>
    <xf numFmtId="10" fontId="19" fillId="0" borderId="60" xfId="0" applyNumberFormat="1" applyFont="1" applyBorder="1" applyAlignment="1">
      <alignment horizontal="right" vertical="top"/>
    </xf>
    <xf numFmtId="166" fontId="18" fillId="0" borderId="83" xfId="0" applyNumberFormat="1" applyFont="1" applyBorder="1" applyAlignment="1">
      <alignment horizontal="center" vertical="center" wrapText="1"/>
    </xf>
    <xf numFmtId="4" fontId="6" fillId="0" borderId="68" xfId="0" applyNumberFormat="1" applyFont="1" applyBorder="1" applyAlignment="1">
      <alignment horizontal="right" vertical="top"/>
    </xf>
    <xf numFmtId="4" fontId="6" fillId="0" borderId="66" xfId="0" applyNumberFormat="1" applyFont="1" applyBorder="1" applyAlignment="1">
      <alignment horizontal="right" vertical="top"/>
    </xf>
    <xf numFmtId="0" fontId="19" fillId="0" borderId="71" xfId="0" applyFont="1" applyBorder="1" applyAlignment="1">
      <alignment horizontal="right" vertical="top" wrapText="1"/>
    </xf>
    <xf numFmtId="166" fontId="4" fillId="8" borderId="75" xfId="0" applyNumberFormat="1" applyFont="1" applyFill="1" applyBorder="1" applyAlignment="1">
      <alignment horizontal="left" vertical="top" wrapText="1"/>
    </xf>
    <xf numFmtId="166" fontId="4" fillId="8" borderId="38" xfId="0" applyNumberFormat="1" applyFont="1" applyFill="1" applyBorder="1" applyAlignment="1">
      <alignment horizontal="center" vertical="top"/>
    </xf>
    <xf numFmtId="49" fontId="4" fillId="5" borderId="84" xfId="0" applyNumberFormat="1" applyFont="1" applyFill="1" applyBorder="1" applyAlignment="1">
      <alignment horizontal="center" vertical="top"/>
    </xf>
    <xf numFmtId="166" fontId="4" fillId="5" borderId="85" xfId="0" applyNumberFormat="1" applyFont="1" applyFill="1" applyBorder="1" applyAlignment="1">
      <alignment horizontal="left" vertical="top" wrapText="1"/>
    </xf>
    <xf numFmtId="166" fontId="6" fillId="5" borderId="86" xfId="0" applyNumberFormat="1" applyFont="1" applyFill="1" applyBorder="1" applyAlignment="1">
      <alignment horizontal="center" vertical="top"/>
    </xf>
    <xf numFmtId="4" fontId="6" fillId="5" borderId="87" xfId="0" applyNumberFormat="1" applyFont="1" applyFill="1" applyBorder="1" applyAlignment="1">
      <alignment horizontal="center" vertical="top"/>
    </xf>
    <xf numFmtId="4" fontId="6" fillId="5" borderId="88" xfId="0" applyNumberFormat="1" applyFont="1" applyFill="1" applyBorder="1" applyAlignment="1">
      <alignment horizontal="center" vertical="top"/>
    </xf>
    <xf numFmtId="4" fontId="6" fillId="5" borderId="88" xfId="0" applyNumberFormat="1" applyFont="1" applyFill="1" applyBorder="1" applyAlignment="1">
      <alignment horizontal="right" vertical="top"/>
    </xf>
    <xf numFmtId="4" fontId="6" fillId="5" borderId="89" xfId="0" applyNumberFormat="1" applyFont="1" applyFill="1" applyBorder="1" applyAlignment="1">
      <alignment horizontal="center" vertical="top"/>
    </xf>
    <xf numFmtId="166" fontId="4" fillId="6" borderId="90" xfId="0" applyNumberFormat="1" applyFont="1" applyFill="1" applyBorder="1" applyAlignment="1">
      <alignment horizontal="center" vertical="top"/>
    </xf>
    <xf numFmtId="4" fontId="4" fillId="6" borderId="49" xfId="0" applyNumberFormat="1" applyFont="1" applyFill="1" applyBorder="1" applyAlignment="1">
      <alignment horizontal="center" vertical="top"/>
    </xf>
    <xf numFmtId="4" fontId="4" fillId="6" borderId="50" xfId="0" applyNumberFormat="1" applyFont="1" applyFill="1" applyBorder="1" applyAlignment="1">
      <alignment horizontal="center" vertical="top"/>
    </xf>
    <xf numFmtId="10" fontId="17" fillId="6" borderId="91" xfId="0" applyNumberFormat="1" applyFont="1" applyFill="1" applyBorder="1" applyAlignment="1">
      <alignment horizontal="right" vertical="top"/>
    </xf>
    <xf numFmtId="166" fontId="6" fillId="0" borderId="13" xfId="0" applyNumberFormat="1" applyFont="1" applyBorder="1" applyAlignment="1">
      <alignment horizontal="left" vertical="top" wrapText="1"/>
    </xf>
    <xf numFmtId="4" fontId="6" fillId="0" borderId="11" xfId="0" applyNumberFormat="1" applyFont="1" applyBorder="1" applyAlignment="1">
      <alignment horizontal="center" vertical="top"/>
    </xf>
    <xf numFmtId="4" fontId="6" fillId="0" borderId="12" xfId="0" applyNumberFormat="1" applyFont="1" applyBorder="1" applyAlignment="1">
      <alignment horizontal="center" vertical="top"/>
    </xf>
    <xf numFmtId="4" fontId="17" fillId="0" borderId="14" xfId="0" applyNumberFormat="1" applyFont="1" applyBorder="1" applyAlignment="1">
      <alignment horizontal="right" vertical="top"/>
    </xf>
    <xf numFmtId="10" fontId="19" fillId="0" borderId="92" xfId="0" applyNumberFormat="1" applyFont="1" applyBorder="1" applyAlignment="1">
      <alignment horizontal="right" vertical="top"/>
    </xf>
    <xf numFmtId="166" fontId="18" fillId="7" borderId="83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right" vertical="center"/>
    </xf>
    <xf numFmtId="166" fontId="6" fillId="0" borderId="68" xfId="0" applyNumberFormat="1" applyFont="1" applyBorder="1" applyAlignment="1">
      <alignment horizontal="left" vertical="top" wrapText="1"/>
    </xf>
    <xf numFmtId="4" fontId="17" fillId="0" borderId="93" xfId="0" applyNumberFormat="1" applyFont="1" applyBorder="1" applyAlignment="1">
      <alignment horizontal="right" vertical="top"/>
    </xf>
    <xf numFmtId="166" fontId="14" fillId="6" borderId="50" xfId="0" applyNumberFormat="1" applyFont="1" applyFill="1" applyBorder="1" applyAlignment="1">
      <alignment horizontal="left" vertical="top" wrapText="1"/>
    </xf>
    <xf numFmtId="10" fontId="17" fillId="6" borderId="94" xfId="0" applyNumberFormat="1" applyFont="1" applyFill="1" applyBorder="1" applyAlignment="1">
      <alignment horizontal="right" vertical="top"/>
    </xf>
    <xf numFmtId="166" fontId="14" fillId="8" borderId="74" xfId="0" applyNumberFormat="1" applyFont="1" applyFill="1" applyBorder="1" applyAlignment="1">
      <alignment vertical="top"/>
    </xf>
    <xf numFmtId="166" fontId="4" fillId="8" borderId="42" xfId="0" applyNumberFormat="1" applyFont="1" applyFill="1" applyBorder="1" applyAlignment="1">
      <alignment horizontal="center" vertical="top"/>
    </xf>
    <xf numFmtId="166" fontId="6" fillId="8" borderId="73" xfId="0" applyNumberFormat="1" applyFont="1" applyFill="1" applyBorder="1" applyAlignment="1">
      <alignment horizontal="left" vertical="top" wrapText="1"/>
    </xf>
    <xf numFmtId="166" fontId="6" fillId="8" borderId="31" xfId="0" applyNumberFormat="1" applyFont="1" applyFill="1" applyBorder="1" applyAlignment="1">
      <alignment horizontal="center" vertical="top"/>
    </xf>
    <xf numFmtId="4" fontId="4" fillId="8" borderId="51" xfId="0" applyNumberFormat="1" applyFont="1" applyFill="1" applyBorder="1" applyAlignment="1">
      <alignment horizontal="center" vertical="top"/>
    </xf>
    <xf numFmtId="4" fontId="4" fillId="8" borderId="95" xfId="0" applyNumberFormat="1" applyFont="1" applyFill="1" applyBorder="1" applyAlignment="1">
      <alignment horizontal="center" vertical="top"/>
    </xf>
    <xf numFmtId="4" fontId="4" fillId="8" borderId="73" xfId="0" applyNumberFormat="1" applyFont="1" applyFill="1" applyBorder="1" applyAlignment="1">
      <alignment horizontal="right" vertical="top"/>
    </xf>
    <xf numFmtId="4" fontId="4" fillId="8" borderId="96" xfId="0" applyNumberFormat="1" applyFont="1" applyFill="1" applyBorder="1" applyAlignment="1">
      <alignment horizontal="right" vertical="top"/>
    </xf>
    <xf numFmtId="4" fontId="4" fillId="8" borderId="97" xfId="0" applyNumberFormat="1" applyFont="1" applyFill="1" applyBorder="1" applyAlignment="1">
      <alignment horizontal="center" vertical="top"/>
    </xf>
    <xf numFmtId="4" fontId="4" fillId="8" borderId="51" xfId="0" applyNumberFormat="1" applyFont="1" applyFill="1" applyBorder="1" applyAlignment="1">
      <alignment horizontal="right" vertical="top"/>
    </xf>
    <xf numFmtId="4" fontId="4" fillId="8" borderId="52" xfId="0" applyNumberFormat="1" applyFont="1" applyFill="1" applyBorder="1" applyAlignment="1">
      <alignment horizontal="right" vertical="top"/>
    </xf>
    <xf numFmtId="4" fontId="4" fillId="8" borderId="95" xfId="0" applyNumberFormat="1" applyFont="1" applyFill="1" applyBorder="1" applyAlignment="1">
      <alignment horizontal="right" vertical="top"/>
    </xf>
    <xf numFmtId="4" fontId="4" fillId="8" borderId="37" xfId="0" applyNumberFormat="1" applyFont="1" applyFill="1" applyBorder="1" applyAlignment="1">
      <alignment horizontal="right" vertical="top"/>
    </xf>
    <xf numFmtId="10" fontId="4" fillId="8" borderId="98" xfId="0" applyNumberFormat="1" applyFont="1" applyFill="1" applyBorder="1" applyAlignment="1">
      <alignment horizontal="right" vertical="top"/>
    </xf>
    <xf numFmtId="0" fontId="4" fillId="8" borderId="99" xfId="0" applyFont="1" applyFill="1" applyBorder="1" applyAlignment="1">
      <alignment horizontal="right" vertical="top" wrapText="1"/>
    </xf>
    <xf numFmtId="166" fontId="4" fillId="5" borderId="100" xfId="0" applyNumberFormat="1" applyFont="1" applyFill="1" applyBorder="1" applyAlignment="1">
      <alignment vertical="top"/>
    </xf>
    <xf numFmtId="49" fontId="4" fillId="5" borderId="77" xfId="0" applyNumberFormat="1" applyFont="1" applyFill="1" applyBorder="1" applyAlignment="1">
      <alignment horizontal="center" vertical="top"/>
    </xf>
    <xf numFmtId="166" fontId="6" fillId="5" borderId="39" xfId="0" applyNumberFormat="1" applyFont="1" applyFill="1" applyBorder="1" applyAlignment="1">
      <alignment horizontal="center" vertical="top"/>
    </xf>
    <xf numFmtId="4" fontId="4" fillId="6" borderId="101" xfId="0" applyNumberFormat="1" applyFont="1" applyFill="1" applyBorder="1" applyAlignment="1">
      <alignment horizontal="center" vertical="top"/>
    </xf>
    <xf numFmtId="4" fontId="4" fillId="6" borderId="102" xfId="0" applyNumberFormat="1" applyFont="1" applyFill="1" applyBorder="1" applyAlignment="1">
      <alignment horizontal="center" vertical="top"/>
    </xf>
    <xf numFmtId="4" fontId="4" fillId="6" borderId="53" xfId="0" applyNumberFormat="1" applyFont="1" applyFill="1" applyBorder="1" applyAlignment="1">
      <alignment horizontal="right" vertical="top"/>
    </xf>
    <xf numFmtId="4" fontId="4" fillId="6" borderId="101" xfId="0" applyNumberFormat="1" applyFont="1" applyFill="1" applyBorder="1" applyAlignment="1">
      <alignment horizontal="right" vertical="top"/>
    </xf>
    <xf numFmtId="4" fontId="4" fillId="6" borderId="102" xfId="0" applyNumberFormat="1" applyFont="1" applyFill="1" applyBorder="1" applyAlignment="1">
      <alignment horizontal="right" vertical="top"/>
    </xf>
    <xf numFmtId="166" fontId="6" fillId="0" borderId="60" xfId="0" applyNumberFormat="1" applyFont="1" applyBorder="1" applyAlignment="1">
      <alignment horizontal="left" vertical="top" wrapText="1"/>
    </xf>
    <xf numFmtId="4" fontId="4" fillId="6" borderId="103" xfId="0" applyNumberFormat="1" applyFont="1" applyFill="1" applyBorder="1" applyAlignment="1">
      <alignment horizontal="center" vertical="top"/>
    </xf>
    <xf numFmtId="4" fontId="4" fillId="6" borderId="104" xfId="0" applyNumberFormat="1" applyFont="1" applyFill="1" applyBorder="1" applyAlignment="1">
      <alignment horizontal="right" vertical="top"/>
    </xf>
    <xf numFmtId="4" fontId="6" fillId="0" borderId="55" xfId="0" applyNumberFormat="1" applyFont="1" applyBorder="1" applyAlignment="1">
      <alignment horizontal="center" vertical="top"/>
    </xf>
    <xf numFmtId="4" fontId="6" fillId="0" borderId="55" xfId="0" applyNumberFormat="1" applyFont="1" applyBorder="1" applyAlignment="1">
      <alignment horizontal="right" vertical="top"/>
    </xf>
    <xf numFmtId="4" fontId="6" fillId="0" borderId="105" xfId="0" applyNumberFormat="1" applyFont="1" applyBorder="1" applyAlignment="1">
      <alignment horizontal="center" vertical="top"/>
    </xf>
    <xf numFmtId="4" fontId="6" fillId="0" borderId="105" xfId="0" applyNumberFormat="1" applyFont="1" applyBorder="1" applyAlignment="1">
      <alignment horizontal="right" vertical="top"/>
    </xf>
    <xf numFmtId="4" fontId="4" fillId="8" borderId="43" xfId="0" applyNumberFormat="1" applyFont="1" applyFill="1" applyBorder="1" applyAlignment="1">
      <alignment horizontal="right" vertical="top"/>
    </xf>
    <xf numFmtId="10" fontId="4" fillId="8" borderId="73" xfId="0" applyNumberFormat="1" applyFont="1" applyFill="1" applyBorder="1" applyAlignment="1">
      <alignment horizontal="right" vertical="top"/>
    </xf>
    <xf numFmtId="0" fontId="4" fillId="8" borderId="32" xfId="0" applyFont="1" applyFill="1" applyBorder="1" applyAlignment="1">
      <alignment horizontal="right" vertical="top" wrapText="1"/>
    </xf>
    <xf numFmtId="166" fontId="4" fillId="5" borderId="51" xfId="0" applyNumberFormat="1" applyFont="1" applyFill="1" applyBorder="1" applyAlignment="1">
      <alignment vertical="top"/>
    </xf>
    <xf numFmtId="49" fontId="4" fillId="5" borderId="73" xfId="0" applyNumberFormat="1" applyFont="1" applyFill="1" applyBorder="1" applyAlignment="1">
      <alignment horizontal="center" vertical="top"/>
    </xf>
    <xf numFmtId="4" fontId="4" fillId="6" borderId="106" xfId="0" applyNumberFormat="1" applyFont="1" applyFill="1" applyBorder="1" applyAlignment="1">
      <alignment horizontal="center" vertical="top"/>
    </xf>
    <xf numFmtId="4" fontId="4" fillId="6" borderId="107" xfId="0" applyNumberFormat="1" applyFont="1" applyFill="1" applyBorder="1" applyAlignment="1">
      <alignment horizontal="right" vertical="top"/>
    </xf>
    <xf numFmtId="4" fontId="4" fillId="6" borderId="108" xfId="0" applyNumberFormat="1" applyFont="1" applyFill="1" applyBorder="1" applyAlignment="1">
      <alignment horizontal="right" vertical="top"/>
    </xf>
    <xf numFmtId="166" fontId="6" fillId="0" borderId="63" xfId="0" applyNumberFormat="1" applyFont="1" applyBorder="1" applyAlignment="1">
      <alignment horizontal="center" vertical="top" wrapText="1"/>
    </xf>
    <xf numFmtId="4" fontId="6" fillId="0" borderId="11" xfId="0" applyNumberFormat="1" applyFont="1" applyBorder="1" applyAlignment="1">
      <alignment horizontal="center" vertical="top" wrapText="1"/>
    </xf>
    <xf numFmtId="4" fontId="6" fillId="0" borderId="12" xfId="0" applyNumberFormat="1" applyFont="1" applyBorder="1" applyAlignment="1">
      <alignment horizontal="center" vertical="top" wrapText="1"/>
    </xf>
    <xf numFmtId="4" fontId="6" fillId="0" borderId="13" xfId="0" applyNumberFormat="1" applyFont="1" applyBorder="1" applyAlignment="1">
      <alignment horizontal="right" vertical="top" wrapText="1"/>
    </xf>
    <xf numFmtId="4" fontId="6" fillId="0" borderId="17" xfId="0" applyNumberFormat="1" applyFont="1" applyBorder="1" applyAlignment="1">
      <alignment horizontal="right" vertical="top" wrapText="1"/>
    </xf>
    <xf numFmtId="4" fontId="6" fillId="0" borderId="12" xfId="0" applyNumberFormat="1" applyFont="1" applyBorder="1" applyAlignment="1">
      <alignment horizontal="right" vertical="top" wrapText="1"/>
    </xf>
    <xf numFmtId="166" fontId="6" fillId="0" borderId="59" xfId="0" applyNumberFormat="1" applyFont="1" applyBorder="1" applyAlignment="1">
      <alignment horizontal="center" vertical="top" wrapText="1"/>
    </xf>
    <xf numFmtId="4" fontId="6" fillId="0" borderId="56" xfId="0" applyNumberFormat="1" applyFont="1" applyBorder="1" applyAlignment="1">
      <alignment horizontal="center" vertical="top" wrapText="1"/>
    </xf>
    <xf numFmtId="4" fontId="6" fillId="0" borderId="57" xfId="0" applyNumberFormat="1" applyFont="1" applyBorder="1" applyAlignment="1">
      <alignment horizontal="center" vertical="top" wrapText="1"/>
    </xf>
    <xf numFmtId="4" fontId="6" fillId="0" borderId="60" xfId="0" applyNumberFormat="1" applyFont="1" applyBorder="1" applyAlignment="1">
      <alignment horizontal="right" vertical="top" wrapText="1"/>
    </xf>
    <xf numFmtId="4" fontId="6" fillId="0" borderId="64" xfId="0" applyNumberFormat="1" applyFont="1" applyBorder="1" applyAlignment="1">
      <alignment horizontal="center" vertical="top" wrapText="1"/>
    </xf>
    <xf numFmtId="4" fontId="6" fillId="0" borderId="65" xfId="0" applyNumberFormat="1" applyFont="1" applyBorder="1" applyAlignment="1">
      <alignment horizontal="center" vertical="top" wrapText="1"/>
    </xf>
    <xf numFmtId="4" fontId="6" fillId="0" borderId="66" xfId="0" applyNumberFormat="1" applyFont="1" applyBorder="1" applyAlignment="1">
      <alignment horizontal="right" vertical="top" wrapText="1"/>
    </xf>
    <xf numFmtId="4" fontId="6" fillId="0" borderId="61" xfId="0" applyNumberFormat="1" applyFont="1" applyBorder="1" applyAlignment="1">
      <alignment horizontal="center" vertical="top"/>
    </xf>
    <xf numFmtId="4" fontId="6" fillId="0" borderId="58" xfId="0" applyNumberFormat="1" applyFont="1" applyBorder="1" applyAlignment="1">
      <alignment horizontal="right" vertical="top"/>
    </xf>
    <xf numFmtId="4" fontId="6" fillId="0" borderId="61" xfId="0" applyNumberFormat="1" applyFont="1" applyBorder="1" applyAlignment="1">
      <alignment horizontal="right" vertical="top"/>
    </xf>
    <xf numFmtId="4" fontId="6" fillId="0" borderId="57" xfId="0" applyNumberFormat="1" applyFont="1" applyBorder="1" applyAlignment="1">
      <alignment horizontal="right" vertical="top" wrapText="1"/>
    </xf>
    <xf numFmtId="49" fontId="4" fillId="5" borderId="73" xfId="0" applyNumberFormat="1" applyFont="1" applyFill="1" applyBorder="1" applyAlignment="1">
      <alignment horizontal="center" vertical="top" wrapText="1"/>
    </xf>
    <xf numFmtId="4" fontId="17" fillId="5" borderId="88" xfId="0" applyNumberFormat="1" applyFont="1" applyFill="1" applyBorder="1" applyAlignment="1">
      <alignment horizontal="right" vertical="top"/>
    </xf>
    <xf numFmtId="4" fontId="17" fillId="5" borderId="102" xfId="0" applyNumberFormat="1" applyFont="1" applyFill="1" applyBorder="1" applyAlignment="1">
      <alignment horizontal="right" vertical="top"/>
    </xf>
    <xf numFmtId="10" fontId="17" fillId="5" borderId="53" xfId="0" applyNumberFormat="1" applyFont="1" applyFill="1" applyBorder="1" applyAlignment="1">
      <alignment horizontal="right" vertical="top"/>
    </xf>
    <xf numFmtId="0" fontId="17" fillId="5" borderId="54" xfId="0" applyFont="1" applyFill="1" applyBorder="1" applyAlignment="1">
      <alignment horizontal="right" vertical="top" wrapText="1"/>
    </xf>
    <xf numFmtId="4" fontId="17" fillId="0" borderId="64" xfId="0" applyNumberFormat="1" applyFont="1" applyBorder="1" applyAlignment="1">
      <alignment horizontal="right" vertical="top"/>
    </xf>
    <xf numFmtId="4" fontId="17" fillId="0" borderId="66" xfId="0" applyNumberFormat="1" applyFont="1" applyBorder="1" applyAlignment="1">
      <alignment horizontal="right" vertical="top"/>
    </xf>
    <xf numFmtId="4" fontId="17" fillId="0" borderId="109" xfId="0" applyNumberFormat="1" applyFont="1" applyBorder="1" applyAlignment="1">
      <alignment horizontal="right" vertical="top"/>
    </xf>
    <xf numFmtId="166" fontId="4" fillId="5" borderId="39" xfId="0" applyNumberFormat="1" applyFont="1" applyFill="1" applyBorder="1" applyAlignment="1">
      <alignment horizontal="center" vertical="top"/>
    </xf>
    <xf numFmtId="4" fontId="4" fillId="5" borderId="38" xfId="0" applyNumberFormat="1" applyFont="1" applyFill="1" applyBorder="1" applyAlignment="1">
      <alignment horizontal="center" vertical="top"/>
    </xf>
    <xf numFmtId="4" fontId="4" fillId="5" borderId="39" xfId="0" applyNumberFormat="1" applyFont="1" applyFill="1" applyBorder="1" applyAlignment="1">
      <alignment horizontal="center" vertical="top"/>
    </xf>
    <xf numFmtId="4" fontId="4" fillId="5" borderId="39" xfId="0" applyNumberFormat="1" applyFont="1" applyFill="1" applyBorder="1" applyAlignment="1">
      <alignment horizontal="right" vertical="top"/>
    </xf>
    <xf numFmtId="4" fontId="4" fillId="5" borderId="89" xfId="0" applyNumberFormat="1" applyFont="1" applyFill="1" applyBorder="1" applyAlignment="1">
      <alignment horizontal="center" vertical="top"/>
    </xf>
    <xf numFmtId="4" fontId="4" fillId="5" borderId="40" xfId="0" applyNumberFormat="1" applyFont="1" applyFill="1" applyBorder="1" applyAlignment="1">
      <alignment horizontal="right" vertical="top"/>
    </xf>
    <xf numFmtId="4" fontId="4" fillId="5" borderId="38" xfId="0" applyNumberFormat="1" applyFont="1" applyFill="1" applyBorder="1" applyAlignment="1">
      <alignment horizontal="right" vertical="top"/>
    </xf>
    <xf numFmtId="166" fontId="6" fillId="0" borderId="17" xfId="0" applyNumberFormat="1" applyFont="1" applyBorder="1" applyAlignment="1">
      <alignment horizontal="left" vertical="center" wrapText="1"/>
    </xf>
    <xf numFmtId="166" fontId="6" fillId="0" borderId="14" xfId="0" applyNumberFormat="1" applyFont="1" applyBorder="1" applyAlignment="1">
      <alignment horizontal="center" vertical="center" wrapText="1"/>
    </xf>
    <xf numFmtId="166" fontId="6" fillId="0" borderId="17" xfId="0" applyNumberFormat="1" applyFont="1" applyBorder="1" applyAlignment="1">
      <alignment horizontal="right" vertical="center"/>
    </xf>
    <xf numFmtId="4" fontId="6" fillId="0" borderId="55" xfId="0" applyNumberFormat="1" applyFont="1" applyBorder="1" applyAlignment="1">
      <alignment horizontal="right" vertical="center"/>
    </xf>
    <xf numFmtId="4" fontId="17" fillId="0" borderId="14" xfId="0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center" vertical="center"/>
    </xf>
    <xf numFmtId="166" fontId="6" fillId="0" borderId="13" xfId="0" applyNumberFormat="1" applyFont="1" applyBorder="1" applyAlignment="1">
      <alignment horizontal="left" vertical="center" wrapText="1"/>
    </xf>
    <xf numFmtId="166" fontId="6" fillId="0" borderId="63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55" xfId="0" applyNumberFormat="1" applyFont="1" applyBorder="1" applyAlignment="1">
      <alignment horizontal="center" vertical="center"/>
    </xf>
    <xf numFmtId="166" fontId="4" fillId="0" borderId="64" xfId="0" applyNumberFormat="1" applyFont="1" applyBorder="1" applyAlignment="1">
      <alignment vertical="center"/>
    </xf>
    <xf numFmtId="49" fontId="4" fillId="0" borderId="65" xfId="0" applyNumberFormat="1" applyFont="1" applyBorder="1" applyAlignment="1">
      <alignment horizontal="center" vertical="center"/>
    </xf>
    <xf numFmtId="166" fontId="6" fillId="0" borderId="68" xfId="0" applyNumberFormat="1" applyFont="1" applyBorder="1" applyAlignment="1">
      <alignment horizontal="left" vertical="center" wrapText="1"/>
    </xf>
    <xf numFmtId="166" fontId="6" fillId="0" borderId="67" xfId="0" applyNumberFormat="1" applyFont="1" applyBorder="1" applyAlignment="1">
      <alignment horizontal="center" vertical="center"/>
    </xf>
    <xf numFmtId="4" fontId="6" fillId="0" borderId="64" xfId="0" applyNumberFormat="1" applyFont="1" applyBorder="1" applyAlignment="1">
      <alignment horizontal="center" vertical="center"/>
    </xf>
    <xf numFmtId="4" fontId="6" fillId="0" borderId="65" xfId="0" applyNumberFormat="1" applyFont="1" applyBorder="1" applyAlignment="1">
      <alignment horizontal="center" vertical="center"/>
    </xf>
    <xf numFmtId="4" fontId="6" fillId="0" borderId="105" xfId="0" applyNumberFormat="1" applyFont="1" applyBorder="1" applyAlignment="1">
      <alignment horizontal="center" vertical="center"/>
    </xf>
    <xf numFmtId="4" fontId="6" fillId="0" borderId="105" xfId="0" applyNumberFormat="1" applyFont="1" applyBorder="1" applyAlignment="1">
      <alignment horizontal="right" vertical="center"/>
    </xf>
    <xf numFmtId="4" fontId="17" fillId="0" borderId="56" xfId="0" applyNumberFormat="1" applyFont="1" applyBorder="1" applyAlignment="1">
      <alignment horizontal="right" vertical="center"/>
    </xf>
    <xf numFmtId="4" fontId="17" fillId="0" borderId="93" xfId="0" applyNumberFormat="1" applyFont="1" applyBorder="1" applyAlignment="1">
      <alignment horizontal="right" vertical="center"/>
    </xf>
    <xf numFmtId="10" fontId="19" fillId="0" borderId="60" xfId="0" applyNumberFormat="1" applyFont="1" applyBorder="1" applyAlignment="1">
      <alignment horizontal="right" vertical="center"/>
    </xf>
    <xf numFmtId="10" fontId="4" fillId="8" borderId="37" xfId="0" applyNumberFormat="1" applyFont="1" applyFill="1" applyBorder="1" applyAlignment="1">
      <alignment horizontal="right" vertical="top"/>
    </xf>
    <xf numFmtId="166" fontId="4" fillId="5" borderId="32" xfId="0" applyNumberFormat="1" applyFont="1" applyFill="1" applyBorder="1" applyAlignment="1">
      <alignment vertical="top"/>
    </xf>
    <xf numFmtId="49" fontId="4" fillId="5" borderId="31" xfId="0" applyNumberFormat="1" applyFont="1" applyFill="1" applyBorder="1" applyAlignment="1">
      <alignment horizontal="center" vertical="top"/>
    </xf>
    <xf numFmtId="3" fontId="6" fillId="0" borderId="55" xfId="0" applyNumberFormat="1" applyFont="1" applyBorder="1" applyAlignment="1">
      <alignment horizontal="center" vertical="center"/>
    </xf>
    <xf numFmtId="49" fontId="4" fillId="0" borderId="12" xfId="0" quotePrefix="1" applyNumberFormat="1" applyFont="1" applyBorder="1" applyAlignment="1">
      <alignment horizontal="center" vertical="top"/>
    </xf>
    <xf numFmtId="10" fontId="4" fillId="8" borderId="110" xfId="0" applyNumberFormat="1" applyFont="1" applyFill="1" applyBorder="1" applyAlignment="1">
      <alignment horizontal="right" vertical="top"/>
    </xf>
    <xf numFmtId="166" fontId="4" fillId="5" borderId="32" xfId="0" applyNumberFormat="1" applyFont="1" applyFill="1" applyBorder="1" applyAlignment="1">
      <alignment horizontal="left" vertical="top" wrapText="1"/>
    </xf>
    <xf numFmtId="166" fontId="6" fillId="5" borderId="111" xfId="0" applyNumberFormat="1" applyFont="1" applyFill="1" applyBorder="1" applyAlignment="1">
      <alignment horizontal="center" vertical="top"/>
    </xf>
    <xf numFmtId="4" fontId="6" fillId="5" borderId="31" xfId="0" applyNumberFormat="1" applyFont="1" applyFill="1" applyBorder="1" applyAlignment="1">
      <alignment horizontal="center" vertical="top"/>
    </xf>
    <xf numFmtId="4" fontId="6" fillId="5" borderId="37" xfId="0" applyNumberFormat="1" applyFont="1" applyFill="1" applyBorder="1" applyAlignment="1">
      <alignment horizontal="center" vertical="top"/>
    </xf>
    <xf numFmtId="4" fontId="6" fillId="5" borderId="37" xfId="0" applyNumberFormat="1" applyFont="1" applyFill="1" applyBorder="1" applyAlignment="1">
      <alignment horizontal="right" vertical="top"/>
    </xf>
    <xf numFmtId="4" fontId="6" fillId="5" borderId="33" xfId="0" applyNumberFormat="1" applyFont="1" applyFill="1" applyBorder="1" applyAlignment="1">
      <alignment horizontal="right" vertical="top"/>
    </xf>
    <xf numFmtId="4" fontId="6" fillId="5" borderId="111" xfId="0" applyNumberFormat="1" applyFont="1" applyFill="1" applyBorder="1" applyAlignment="1">
      <alignment horizontal="center" vertical="top"/>
    </xf>
    <xf numFmtId="4" fontId="6" fillId="5" borderId="31" xfId="0" applyNumberFormat="1" applyFont="1" applyFill="1" applyBorder="1" applyAlignment="1">
      <alignment horizontal="right" vertical="top"/>
    </xf>
    <xf numFmtId="10" fontId="4" fillId="5" borderId="39" xfId="0" applyNumberFormat="1" applyFont="1" applyFill="1" applyBorder="1" applyAlignment="1">
      <alignment horizontal="right" vertical="top"/>
    </xf>
    <xf numFmtId="0" fontId="4" fillId="5" borderId="44" xfId="0" applyFont="1" applyFill="1" applyBorder="1" applyAlignment="1">
      <alignment horizontal="right" vertical="top" wrapText="1"/>
    </xf>
    <xf numFmtId="166" fontId="4" fillId="0" borderId="45" xfId="0" applyNumberFormat="1" applyFont="1" applyBorder="1" applyAlignment="1">
      <alignment vertical="center"/>
    </xf>
    <xf numFmtId="167" fontId="20" fillId="0" borderId="12" xfId="0" applyNumberFormat="1" applyFont="1" applyBorder="1" applyAlignment="1">
      <alignment horizontal="center" vertical="center"/>
    </xf>
    <xf numFmtId="1" fontId="6" fillId="7" borderId="55" xfId="0" applyNumberFormat="1" applyFont="1" applyFill="1" applyBorder="1" applyAlignment="1">
      <alignment horizontal="center" vertical="center"/>
    </xf>
    <xf numFmtId="166" fontId="6" fillId="7" borderId="12" xfId="0" applyNumberFormat="1" applyFont="1" applyFill="1" applyBorder="1" applyAlignment="1">
      <alignment horizontal="center" vertical="center"/>
    </xf>
    <xf numFmtId="166" fontId="6" fillId="7" borderId="55" xfId="0" applyNumberFormat="1" applyFont="1" applyFill="1" applyBorder="1" applyAlignment="1">
      <alignment horizontal="center" vertical="center"/>
    </xf>
    <xf numFmtId="4" fontId="6" fillId="7" borderId="12" xfId="0" applyNumberFormat="1" applyFont="1" applyFill="1" applyBorder="1" applyAlignment="1">
      <alignment horizontal="center" vertical="center"/>
    </xf>
    <xf numFmtId="4" fontId="6" fillId="7" borderId="12" xfId="0" applyNumberFormat="1" applyFont="1" applyFill="1" applyBorder="1" applyAlignment="1">
      <alignment horizontal="right" vertical="center"/>
    </xf>
    <xf numFmtId="166" fontId="6" fillId="7" borderId="55" xfId="0" applyNumberFormat="1" applyFont="1" applyFill="1" applyBorder="1" applyAlignment="1">
      <alignment horizontal="center" vertical="center"/>
    </xf>
    <xf numFmtId="4" fontId="6" fillId="7" borderId="12" xfId="0" applyNumberFormat="1" applyFont="1" applyFill="1" applyBorder="1" applyAlignment="1">
      <alignment horizontal="center" vertical="center"/>
    </xf>
    <xf numFmtId="4" fontId="6" fillId="0" borderId="47" xfId="0" applyNumberFormat="1" applyFont="1" applyBorder="1" applyAlignment="1">
      <alignment horizontal="right" vertical="center"/>
    </xf>
    <xf numFmtId="4" fontId="6" fillId="0" borderId="103" xfId="0" applyNumberFormat="1" applyFont="1" applyBorder="1" applyAlignment="1">
      <alignment horizontal="right" vertical="center"/>
    </xf>
    <xf numFmtId="4" fontId="6" fillId="0" borderId="46" xfId="0" applyNumberFormat="1" applyFont="1" applyBorder="1" applyAlignment="1">
      <alignment horizontal="right" vertical="center"/>
    </xf>
    <xf numFmtId="4" fontId="6" fillId="0" borderId="45" xfId="0" applyNumberFormat="1" applyFont="1" applyBorder="1" applyAlignment="1">
      <alignment horizontal="right" vertical="center"/>
    </xf>
    <xf numFmtId="4" fontId="17" fillId="0" borderId="45" xfId="0" applyNumberFormat="1" applyFont="1" applyBorder="1" applyAlignment="1">
      <alignment horizontal="right" vertical="center"/>
    </xf>
    <xf numFmtId="4" fontId="17" fillId="0" borderId="47" xfId="0" applyNumberFormat="1" applyFont="1" applyBorder="1" applyAlignment="1">
      <alignment horizontal="right" vertical="center"/>
    </xf>
    <xf numFmtId="4" fontId="17" fillId="0" borderId="6" xfId="0" applyNumberFormat="1" applyFont="1" applyBorder="1" applyAlignment="1">
      <alignment horizontal="right" vertical="center"/>
    </xf>
    <xf numFmtId="10" fontId="17" fillId="0" borderId="112" xfId="0" applyNumberFormat="1" applyFont="1" applyBorder="1" applyAlignment="1">
      <alignment horizontal="right" vertical="center"/>
    </xf>
    <xf numFmtId="0" fontId="17" fillId="0" borderId="48" xfId="0" applyFont="1" applyBorder="1" applyAlignment="1">
      <alignment horizontal="right" vertical="center" wrapText="1"/>
    </xf>
    <xf numFmtId="10" fontId="17" fillId="0" borderId="13" xfId="0" applyNumberFormat="1" applyFont="1" applyBorder="1" applyAlignment="1">
      <alignment horizontal="right" vertical="center"/>
    </xf>
    <xf numFmtId="166" fontId="21" fillId="7" borderId="70" xfId="0" applyNumberFormat="1" applyFont="1" applyFill="1" applyBorder="1" applyAlignment="1">
      <alignment horizontal="center" vertical="center" wrapText="1"/>
    </xf>
    <xf numFmtId="10" fontId="17" fillId="0" borderId="13" xfId="0" applyNumberFormat="1" applyFont="1" applyBorder="1" applyAlignment="1">
      <alignment horizontal="right" vertical="top"/>
    </xf>
    <xf numFmtId="0" fontId="17" fillId="0" borderId="22" xfId="0" applyFont="1" applyBorder="1" applyAlignment="1">
      <alignment horizontal="right" vertical="top" wrapText="1"/>
    </xf>
    <xf numFmtId="1" fontId="18" fillId="7" borderId="12" xfId="0" applyNumberFormat="1" applyFont="1" applyFill="1" applyBorder="1" applyAlignment="1">
      <alignment horizontal="center" vertical="center"/>
    </xf>
    <xf numFmtId="166" fontId="14" fillId="8" borderId="113" xfId="0" applyNumberFormat="1" applyFont="1" applyFill="1" applyBorder="1" applyAlignment="1">
      <alignment vertical="top"/>
    </xf>
    <xf numFmtId="166" fontId="4" fillId="8" borderId="114" xfId="0" applyNumberFormat="1" applyFont="1" applyFill="1" applyBorder="1" applyAlignment="1">
      <alignment horizontal="center" vertical="top"/>
    </xf>
    <xf numFmtId="166" fontId="6" fillId="8" borderId="84" xfId="0" applyNumberFormat="1" applyFont="1" applyFill="1" applyBorder="1" applyAlignment="1">
      <alignment horizontal="left" vertical="top" wrapText="1"/>
    </xf>
    <xf numFmtId="166" fontId="6" fillId="8" borderId="77" xfId="0" applyNumberFormat="1" applyFont="1" applyFill="1" applyBorder="1" applyAlignment="1">
      <alignment horizontal="center" vertical="top"/>
    </xf>
    <xf numFmtId="4" fontId="4" fillId="8" borderId="76" xfId="0" applyNumberFormat="1" applyFont="1" applyFill="1" applyBorder="1" applyAlignment="1">
      <alignment horizontal="center" vertical="top"/>
    </xf>
    <xf numFmtId="4" fontId="4" fillId="8" borderId="115" xfId="0" applyNumberFormat="1" applyFont="1" applyFill="1" applyBorder="1" applyAlignment="1">
      <alignment horizontal="center" vertical="top"/>
    </xf>
    <xf numFmtId="4" fontId="4" fillId="8" borderId="84" xfId="0" applyNumberFormat="1" applyFont="1" applyFill="1" applyBorder="1" applyAlignment="1">
      <alignment horizontal="right" vertical="top"/>
    </xf>
    <xf numFmtId="4" fontId="4" fillId="8" borderId="113" xfId="0" applyNumberFormat="1" applyFont="1" applyFill="1" applyBorder="1" applyAlignment="1">
      <alignment horizontal="center" vertical="top"/>
    </xf>
    <xf numFmtId="4" fontId="4" fillId="8" borderId="114" xfId="0" applyNumberFormat="1" applyFont="1" applyFill="1" applyBorder="1" applyAlignment="1">
      <alignment horizontal="center" vertical="top"/>
    </xf>
    <xf numFmtId="4" fontId="4" fillId="8" borderId="116" xfId="0" applyNumberFormat="1" applyFont="1" applyFill="1" applyBorder="1" applyAlignment="1">
      <alignment horizontal="right" vertical="top"/>
    </xf>
    <xf numFmtId="4" fontId="4" fillId="8" borderId="117" xfId="0" applyNumberFormat="1" applyFont="1" applyFill="1" applyBorder="1" applyAlignment="1">
      <alignment horizontal="center" vertical="top"/>
    </xf>
    <xf numFmtId="4" fontId="4" fillId="8" borderId="118" xfId="0" applyNumberFormat="1" applyFont="1" applyFill="1" applyBorder="1" applyAlignment="1">
      <alignment horizontal="right" vertical="top"/>
    </xf>
    <xf numFmtId="4" fontId="4" fillId="8" borderId="76" xfId="0" applyNumberFormat="1" applyFont="1" applyFill="1" applyBorder="1" applyAlignment="1">
      <alignment horizontal="right" vertical="top"/>
    </xf>
    <xf numFmtId="4" fontId="4" fillId="8" borderId="119" xfId="0" applyNumberFormat="1" applyFont="1" applyFill="1" applyBorder="1" applyAlignment="1">
      <alignment horizontal="right" vertical="top"/>
    </xf>
    <xf numFmtId="4" fontId="4" fillId="8" borderId="115" xfId="0" applyNumberFormat="1" applyFont="1" applyFill="1" applyBorder="1" applyAlignment="1">
      <alignment horizontal="right" vertical="top"/>
    </xf>
    <xf numFmtId="49" fontId="4" fillId="5" borderId="62" xfId="0" applyNumberFormat="1" applyFont="1" applyFill="1" applyBorder="1" applyAlignment="1">
      <alignment horizontal="center" vertical="top"/>
    </xf>
    <xf numFmtId="166" fontId="4" fillId="0" borderId="22" xfId="0" applyNumberFormat="1" applyFont="1" applyBorder="1" applyAlignment="1">
      <alignment vertical="top"/>
    </xf>
    <xf numFmtId="4" fontId="6" fillId="0" borderId="120" xfId="0" applyNumberFormat="1" applyFont="1" applyBorder="1" applyAlignment="1">
      <alignment horizontal="center" vertical="top"/>
    </xf>
    <xf numFmtId="4" fontId="6" fillId="0" borderId="121" xfId="0" applyNumberFormat="1" applyFont="1" applyBorder="1" applyAlignment="1">
      <alignment horizontal="center" vertical="top"/>
    </xf>
    <xf numFmtId="4" fontId="6" fillId="0" borderId="122" xfId="0" applyNumberFormat="1" applyFont="1" applyBorder="1" applyAlignment="1">
      <alignment horizontal="right" vertical="top"/>
    </xf>
    <xf numFmtId="4" fontId="6" fillId="0" borderId="123" xfId="0" applyNumberFormat="1" applyFont="1" applyBorder="1" applyAlignment="1">
      <alignment horizontal="right" vertical="top"/>
    </xf>
    <xf numFmtId="4" fontId="6" fillId="0" borderId="120" xfId="0" applyNumberFormat="1" applyFont="1" applyBorder="1" applyAlignment="1">
      <alignment horizontal="right" vertical="top"/>
    </xf>
    <xf numFmtId="4" fontId="6" fillId="0" borderId="121" xfId="0" applyNumberFormat="1" applyFont="1" applyBorder="1" applyAlignment="1">
      <alignment horizontal="right" vertical="top"/>
    </xf>
    <xf numFmtId="4" fontId="17" fillId="0" borderId="45" xfId="0" applyNumberFormat="1" applyFont="1" applyBorder="1" applyAlignment="1">
      <alignment horizontal="right" vertical="top"/>
    </xf>
    <xf numFmtId="4" fontId="17" fillId="0" borderId="47" xfId="0" applyNumberFormat="1" applyFont="1" applyBorder="1" applyAlignment="1">
      <alignment horizontal="right" vertical="top"/>
    </xf>
    <xf numFmtId="4" fontId="17" fillId="0" borderId="6" xfId="0" applyNumberFormat="1" applyFont="1" applyBorder="1" applyAlignment="1">
      <alignment horizontal="right" vertical="top"/>
    </xf>
    <xf numFmtId="10" fontId="17" fillId="0" borderId="112" xfId="0" applyNumberFormat="1" applyFont="1" applyBorder="1" applyAlignment="1">
      <alignment horizontal="right" vertical="top"/>
    </xf>
    <xf numFmtId="0" fontId="17" fillId="0" borderId="48" xfId="0" applyFont="1" applyBorder="1" applyAlignment="1">
      <alignment horizontal="right" vertical="top" wrapText="1"/>
    </xf>
    <xf numFmtId="166" fontId="4" fillId="0" borderId="71" xfId="0" applyNumberFormat="1" applyFont="1" applyBorder="1" applyAlignment="1">
      <alignment vertical="top"/>
    </xf>
    <xf numFmtId="167" fontId="4" fillId="0" borderId="22" xfId="0" applyNumberFormat="1" applyFont="1" applyBorder="1" applyAlignment="1">
      <alignment horizontal="center" vertical="top"/>
    </xf>
    <xf numFmtId="166" fontId="6" fillId="0" borderId="124" xfId="0" applyNumberFormat="1" applyFont="1" applyBorder="1" applyAlignment="1">
      <alignment horizontal="left" vertical="top" wrapText="1"/>
    </xf>
    <xf numFmtId="10" fontId="4" fillId="8" borderId="125" xfId="0" applyNumberFormat="1" applyFont="1" applyFill="1" applyBorder="1" applyAlignment="1">
      <alignment horizontal="right" vertical="top"/>
    </xf>
    <xf numFmtId="0" fontId="4" fillId="8" borderId="23" xfId="0" applyFont="1" applyFill="1" applyBorder="1" applyAlignment="1">
      <alignment horizontal="right" vertical="top" wrapText="1"/>
    </xf>
    <xf numFmtId="166" fontId="4" fillId="5" borderId="54" xfId="0" applyNumberFormat="1" applyFont="1" applyFill="1" applyBorder="1" applyAlignment="1">
      <alignment vertical="top"/>
    </xf>
    <xf numFmtId="166" fontId="6" fillId="0" borderId="9" xfId="0" applyNumberFormat="1" applyFont="1" applyBorder="1" applyAlignment="1">
      <alignment horizontal="left" vertical="top" wrapText="1"/>
    </xf>
    <xf numFmtId="166" fontId="6" fillId="0" borderId="15" xfId="0" applyNumberFormat="1" applyFont="1" applyBorder="1" applyAlignment="1">
      <alignment horizontal="center" vertical="top"/>
    </xf>
    <xf numFmtId="4" fontId="6" fillId="0" borderId="123" xfId="0" applyNumberFormat="1" applyFont="1" applyBorder="1" applyAlignment="1">
      <alignment horizontal="center" vertical="top"/>
    </xf>
    <xf numFmtId="4" fontId="6" fillId="0" borderId="126" xfId="0" applyNumberFormat="1" applyFont="1" applyBorder="1" applyAlignment="1">
      <alignment horizontal="right" vertical="top"/>
    </xf>
    <xf numFmtId="4" fontId="6" fillId="0" borderId="45" xfId="0" applyNumberFormat="1" applyFont="1" applyBorder="1" applyAlignment="1">
      <alignment horizontal="center" vertical="top"/>
    </xf>
    <xf numFmtId="4" fontId="6" fillId="0" borderId="46" xfId="0" applyNumberFormat="1" applyFont="1" applyBorder="1" applyAlignment="1">
      <alignment horizontal="center" vertical="top"/>
    </xf>
    <xf numFmtId="4" fontId="6" fillId="0" borderId="47" xfId="0" applyNumberFormat="1" applyFont="1" applyBorder="1" applyAlignment="1">
      <alignment horizontal="right" vertical="top"/>
    </xf>
    <xf numFmtId="166" fontId="4" fillId="9" borderId="31" xfId="0" applyNumberFormat="1" applyFont="1" applyFill="1" applyBorder="1" applyAlignment="1">
      <alignment horizontal="center" vertical="top"/>
    </xf>
    <xf numFmtId="4" fontId="4" fillId="9" borderId="32" xfId="0" applyNumberFormat="1" applyFont="1" applyFill="1" applyBorder="1" applyAlignment="1">
      <alignment horizontal="center" vertical="top"/>
    </xf>
    <xf numFmtId="4" fontId="4" fillId="9" borderId="96" xfId="0" applyNumberFormat="1" applyFont="1" applyFill="1" applyBorder="1" applyAlignment="1">
      <alignment horizontal="center" vertical="top"/>
    </xf>
    <xf numFmtId="4" fontId="4" fillId="9" borderId="73" xfId="0" applyNumberFormat="1" applyFont="1" applyFill="1" applyBorder="1" applyAlignment="1">
      <alignment horizontal="right" vertical="top"/>
    </xf>
    <xf numFmtId="4" fontId="4" fillId="9" borderId="44" xfId="0" applyNumberFormat="1" applyFont="1" applyFill="1" applyBorder="1" applyAlignment="1">
      <alignment horizontal="center" vertical="top"/>
    </xf>
    <xf numFmtId="4" fontId="4" fillId="9" borderId="43" xfId="0" applyNumberFormat="1" applyFont="1" applyFill="1" applyBorder="1" applyAlignment="1">
      <alignment horizontal="center" vertical="top"/>
    </xf>
    <xf numFmtId="4" fontId="4" fillId="9" borderId="43" xfId="0" applyNumberFormat="1" applyFont="1" applyFill="1" applyBorder="1" applyAlignment="1">
      <alignment horizontal="right" vertical="top"/>
    </xf>
    <xf numFmtId="4" fontId="4" fillId="9" borderId="127" xfId="0" applyNumberFormat="1" applyFont="1" applyFill="1" applyBorder="1" applyAlignment="1">
      <alignment horizontal="center" vertical="top"/>
    </xf>
    <xf numFmtId="4" fontId="4" fillId="9" borderId="96" xfId="0" applyNumberFormat="1" applyFont="1" applyFill="1" applyBorder="1" applyAlignment="1">
      <alignment horizontal="right" vertical="top"/>
    </xf>
    <xf numFmtId="4" fontId="4" fillId="9" borderId="32" xfId="0" applyNumberFormat="1" applyFont="1" applyFill="1" applyBorder="1" applyAlignment="1">
      <alignment horizontal="right" vertical="top"/>
    </xf>
    <xf numFmtId="4" fontId="4" fillId="9" borderId="33" xfId="0" applyNumberFormat="1" applyFont="1" applyFill="1" applyBorder="1" applyAlignment="1">
      <alignment horizontal="right" vertical="top"/>
    </xf>
    <xf numFmtId="10" fontId="4" fillId="9" borderId="69" xfId="0" applyNumberFormat="1" applyFont="1" applyFill="1" applyBorder="1" applyAlignment="1">
      <alignment horizontal="right" vertical="top"/>
    </xf>
    <xf numFmtId="0" fontId="4" fillId="9" borderId="22" xfId="0" applyFont="1" applyFill="1" applyBorder="1" applyAlignment="1">
      <alignment horizontal="right" vertical="top" wrapText="1"/>
    </xf>
    <xf numFmtId="166" fontId="4" fillId="5" borderId="31" xfId="0" applyNumberFormat="1" applyFont="1" applyFill="1" applyBorder="1" applyAlignment="1">
      <alignment horizontal="left" vertical="top" wrapText="1"/>
    </xf>
    <xf numFmtId="166" fontId="4" fillId="5" borderId="37" xfId="0" applyNumberFormat="1" applyFont="1" applyFill="1" applyBorder="1" applyAlignment="1">
      <alignment horizontal="center" vertical="top"/>
    </xf>
    <xf numFmtId="4" fontId="4" fillId="5" borderId="31" xfId="0" applyNumberFormat="1" applyFont="1" applyFill="1" applyBorder="1" applyAlignment="1">
      <alignment horizontal="center" vertical="top"/>
    </xf>
    <xf numFmtId="4" fontId="4" fillId="5" borderId="37" xfId="0" applyNumberFormat="1" applyFont="1" applyFill="1" applyBorder="1" applyAlignment="1">
      <alignment horizontal="center" vertical="top"/>
    </xf>
    <xf numFmtId="4" fontId="4" fillId="5" borderId="37" xfId="0" applyNumberFormat="1" applyFont="1" applyFill="1" applyBorder="1" applyAlignment="1">
      <alignment horizontal="right" vertical="top"/>
    </xf>
    <xf numFmtId="4" fontId="4" fillId="5" borderId="33" xfId="0" applyNumberFormat="1" applyFont="1" applyFill="1" applyBorder="1" applyAlignment="1">
      <alignment horizontal="right" vertical="top"/>
    </xf>
    <xf numFmtId="4" fontId="4" fillId="5" borderId="111" xfId="0" applyNumberFormat="1" applyFont="1" applyFill="1" applyBorder="1" applyAlignment="1">
      <alignment horizontal="center" vertical="top"/>
    </xf>
    <xf numFmtId="4" fontId="4" fillId="5" borderId="31" xfId="0" applyNumberFormat="1" applyFont="1" applyFill="1" applyBorder="1" applyAlignment="1">
      <alignment horizontal="right" vertical="top"/>
    </xf>
    <xf numFmtId="166" fontId="4" fillId="0" borderId="45" xfId="0" applyNumberFormat="1" applyFont="1" applyBorder="1" applyAlignment="1">
      <alignment vertical="top"/>
    </xf>
    <xf numFmtId="167" fontId="4" fillId="0" borderId="46" xfId="0" applyNumberFormat="1" applyFont="1" applyBorder="1" applyAlignment="1">
      <alignment horizontal="center" vertical="top"/>
    </xf>
    <xf numFmtId="166" fontId="6" fillId="0" borderId="46" xfId="0" applyNumberFormat="1" applyFont="1" applyBorder="1" applyAlignment="1">
      <alignment horizontal="left" vertical="top" wrapText="1"/>
    </xf>
    <xf numFmtId="166" fontId="6" fillId="0" borderId="112" xfId="0" applyNumberFormat="1" applyFont="1" applyBorder="1" applyAlignment="1">
      <alignment horizontal="center" vertical="top"/>
    </xf>
    <xf numFmtId="4" fontId="6" fillId="0" borderId="112" xfId="0" applyNumberFormat="1" applyFont="1" applyBorder="1" applyAlignment="1">
      <alignment horizontal="right" vertical="top"/>
    </xf>
    <xf numFmtId="4" fontId="6" fillId="0" borderId="103" xfId="0" applyNumberFormat="1" applyFont="1" applyBorder="1" applyAlignment="1">
      <alignment horizontal="center" vertical="top"/>
    </xf>
    <xf numFmtId="4" fontId="6" fillId="0" borderId="45" xfId="0" applyNumberFormat="1" applyFont="1" applyBorder="1" applyAlignment="1">
      <alignment horizontal="right" vertical="top"/>
    </xf>
    <xf numFmtId="4" fontId="6" fillId="0" borderId="103" xfId="0" applyNumberFormat="1" applyFont="1" applyBorder="1" applyAlignment="1">
      <alignment horizontal="right" vertical="top"/>
    </xf>
    <xf numFmtId="4" fontId="6" fillId="0" borderId="46" xfId="0" applyNumberFormat="1" applyFont="1" applyBorder="1" applyAlignment="1">
      <alignment horizontal="right" vertical="top"/>
    </xf>
    <xf numFmtId="4" fontId="17" fillId="0" borderId="112" xfId="0" applyNumberFormat="1" applyFont="1" applyBorder="1" applyAlignment="1">
      <alignment horizontal="right" vertical="top"/>
    </xf>
    <xf numFmtId="4" fontId="17" fillId="0" borderId="48" xfId="0" applyNumberFormat="1" applyFont="1" applyBorder="1" applyAlignment="1">
      <alignment horizontal="right" vertical="top"/>
    </xf>
    <xf numFmtId="167" fontId="4" fillId="0" borderId="12" xfId="0" applyNumberFormat="1" applyFont="1" applyBorder="1" applyAlignment="1">
      <alignment horizontal="center" vertical="top"/>
    </xf>
    <xf numFmtId="166" fontId="6" fillId="0" borderId="12" xfId="0" applyNumberFormat="1" applyFont="1" applyBorder="1" applyAlignment="1">
      <alignment horizontal="left" vertical="top" wrapText="1"/>
    </xf>
    <xf numFmtId="166" fontId="6" fillId="0" borderId="13" xfId="0" applyNumberFormat="1" applyFont="1" applyBorder="1" applyAlignment="1">
      <alignment horizontal="center" vertical="top"/>
    </xf>
    <xf numFmtId="4" fontId="17" fillId="0" borderId="13" xfId="0" applyNumberFormat="1" applyFont="1" applyBorder="1" applyAlignment="1">
      <alignment horizontal="right" vertical="top"/>
    </xf>
    <xf numFmtId="4" fontId="17" fillId="0" borderId="22" xfId="0" applyNumberFormat="1" applyFont="1" applyBorder="1" applyAlignment="1">
      <alignment horizontal="right" vertical="top"/>
    </xf>
    <xf numFmtId="10" fontId="17" fillId="0" borderId="92" xfId="0" applyNumberFormat="1" applyFont="1" applyBorder="1" applyAlignment="1">
      <alignment horizontal="right" vertical="top"/>
    </xf>
    <xf numFmtId="167" fontId="4" fillId="0" borderId="65" xfId="0" applyNumberFormat="1" applyFont="1" applyBorder="1" applyAlignment="1">
      <alignment horizontal="center" vertical="top"/>
    </xf>
    <xf numFmtId="166" fontId="6" fillId="0" borderId="65" xfId="0" applyNumberFormat="1" applyFont="1" applyBorder="1" applyAlignment="1">
      <alignment horizontal="left" vertical="top" wrapText="1"/>
    </xf>
    <xf numFmtId="166" fontId="6" fillId="0" borderId="68" xfId="0" applyNumberFormat="1" applyFont="1" applyBorder="1" applyAlignment="1">
      <alignment horizontal="center" vertical="top"/>
    </xf>
    <xf numFmtId="4" fontId="17" fillId="0" borderId="68" xfId="0" applyNumberFormat="1" applyFont="1" applyBorder="1" applyAlignment="1">
      <alignment horizontal="right" vertical="top"/>
    </xf>
    <xf numFmtId="166" fontId="4" fillId="9" borderId="77" xfId="0" applyNumberFormat="1" applyFont="1" applyFill="1" applyBorder="1" applyAlignment="1">
      <alignment horizontal="center" vertical="top"/>
    </xf>
    <xf numFmtId="4" fontId="4" fillId="9" borderId="100" xfId="0" applyNumberFormat="1" applyFont="1" applyFill="1" applyBorder="1" applyAlignment="1">
      <alignment horizontal="center" vertical="top"/>
    </xf>
    <xf numFmtId="4" fontId="4" fillId="9" borderId="118" xfId="0" applyNumberFormat="1" applyFont="1" applyFill="1" applyBorder="1" applyAlignment="1">
      <alignment horizontal="center" vertical="top"/>
    </xf>
    <xf numFmtId="4" fontId="4" fillId="9" borderId="84" xfId="0" applyNumberFormat="1" applyFont="1" applyFill="1" applyBorder="1" applyAlignment="1">
      <alignment horizontal="right" vertical="top"/>
    </xf>
    <xf numFmtId="4" fontId="4" fillId="9" borderId="85" xfId="0" applyNumberFormat="1" applyFont="1" applyFill="1" applyBorder="1" applyAlignment="1">
      <alignment horizontal="center" vertical="top"/>
    </xf>
    <xf numFmtId="4" fontId="4" fillId="9" borderId="116" xfId="0" applyNumberFormat="1" applyFont="1" applyFill="1" applyBorder="1" applyAlignment="1">
      <alignment horizontal="center" vertical="top"/>
    </xf>
    <xf numFmtId="4" fontId="4" fillId="9" borderId="116" xfId="0" applyNumberFormat="1" applyFont="1" applyFill="1" applyBorder="1" applyAlignment="1">
      <alignment horizontal="right" vertical="top"/>
    </xf>
    <xf numFmtId="4" fontId="4" fillId="9" borderId="130" xfId="0" applyNumberFormat="1" applyFont="1" applyFill="1" applyBorder="1" applyAlignment="1">
      <alignment horizontal="center" vertical="top"/>
    </xf>
    <xf numFmtId="4" fontId="4" fillId="9" borderId="118" xfId="0" applyNumberFormat="1" applyFont="1" applyFill="1" applyBorder="1" applyAlignment="1">
      <alignment horizontal="right" vertical="top"/>
    </xf>
    <xf numFmtId="4" fontId="4" fillId="9" borderId="100" xfId="0" applyNumberFormat="1" applyFont="1" applyFill="1" applyBorder="1" applyAlignment="1">
      <alignment horizontal="right" vertical="top"/>
    </xf>
    <xf numFmtId="4" fontId="4" fillId="9" borderId="35" xfId="0" applyNumberFormat="1" applyFont="1" applyFill="1" applyBorder="1" applyAlignment="1">
      <alignment horizontal="right" vertical="top"/>
    </xf>
    <xf numFmtId="4" fontId="4" fillId="8" borderId="113" xfId="0" applyNumberFormat="1" applyFont="1" applyFill="1" applyBorder="1" applyAlignment="1">
      <alignment horizontal="right" vertical="top"/>
    </xf>
    <xf numFmtId="4" fontId="4" fillId="8" borderId="88" xfId="0" applyNumberFormat="1" applyFont="1" applyFill="1" applyBorder="1" applyAlignment="1">
      <alignment horizontal="right" vertical="top"/>
    </xf>
    <xf numFmtId="4" fontId="4" fillId="8" borderId="23" xfId="0" applyNumberFormat="1" applyFont="1" applyFill="1" applyBorder="1" applyAlignment="1">
      <alignment horizontal="right" vertical="top"/>
    </xf>
    <xf numFmtId="10" fontId="4" fillId="9" borderId="94" xfId="0" applyNumberFormat="1" applyFont="1" applyFill="1" applyBorder="1" applyAlignment="1">
      <alignment horizontal="right" vertical="top"/>
    </xf>
    <xf numFmtId="166" fontId="6" fillId="5" borderId="37" xfId="0" applyNumberFormat="1" applyFont="1" applyFill="1" applyBorder="1" applyAlignment="1">
      <alignment horizontal="center" vertical="top"/>
    </xf>
    <xf numFmtId="4" fontId="4" fillId="5" borderId="36" xfId="0" applyNumberFormat="1" applyFont="1" applyFill="1" applyBorder="1" applyAlignment="1">
      <alignment horizontal="right" vertical="top"/>
    </xf>
    <xf numFmtId="10" fontId="4" fillId="5" borderId="37" xfId="0" applyNumberFormat="1" applyFont="1" applyFill="1" applyBorder="1" applyAlignment="1">
      <alignment horizontal="right" vertical="top"/>
    </xf>
    <xf numFmtId="0" fontId="4" fillId="5" borderId="32" xfId="0" applyFont="1" applyFill="1" applyBorder="1" applyAlignment="1">
      <alignment horizontal="right" vertical="top" wrapText="1"/>
    </xf>
    <xf numFmtId="167" fontId="4" fillId="0" borderId="57" xfId="0" applyNumberFormat="1" applyFont="1" applyBorder="1" applyAlignment="1">
      <alignment horizontal="center" vertical="top"/>
    </xf>
    <xf numFmtId="0" fontId="17" fillId="0" borderId="71" xfId="0" applyFont="1" applyBorder="1" applyAlignment="1">
      <alignment horizontal="right" vertical="top" wrapText="1"/>
    </xf>
    <xf numFmtId="167" fontId="4" fillId="0" borderId="65" xfId="0" applyNumberFormat="1" applyFont="1" applyBorder="1" applyAlignment="1">
      <alignment horizontal="center" vertical="top"/>
    </xf>
    <xf numFmtId="10" fontId="17" fillId="0" borderId="68" xfId="0" applyNumberFormat="1" applyFont="1" applyBorder="1" applyAlignment="1">
      <alignment horizontal="right" vertical="top"/>
    </xf>
    <xf numFmtId="0" fontId="17" fillId="0" borderId="23" xfId="0" applyFont="1" applyBorder="1" applyAlignment="1">
      <alignment horizontal="right" vertical="top" wrapText="1"/>
    </xf>
    <xf numFmtId="4" fontId="4" fillId="8" borderId="85" xfId="0" applyNumberFormat="1" applyFont="1" applyFill="1" applyBorder="1" applyAlignment="1">
      <alignment horizontal="right" vertical="top"/>
    </xf>
    <xf numFmtId="10" fontId="4" fillId="9" borderId="53" xfId="0" applyNumberFormat="1" applyFont="1" applyFill="1" applyBorder="1" applyAlignment="1">
      <alignment horizontal="right" vertical="top"/>
    </xf>
    <xf numFmtId="0" fontId="4" fillId="9" borderId="54" xfId="0" applyFont="1" applyFill="1" applyBorder="1" applyAlignment="1">
      <alignment horizontal="right" vertical="top" wrapText="1"/>
    </xf>
    <xf numFmtId="166" fontId="4" fillId="5" borderId="44" xfId="0" applyNumberFormat="1" applyFont="1" applyFill="1" applyBorder="1" applyAlignment="1">
      <alignment vertical="top"/>
    </xf>
    <xf numFmtId="4" fontId="17" fillId="6" borderId="37" xfId="0" applyNumberFormat="1" applyFont="1" applyFill="1" applyBorder="1" applyAlignment="1">
      <alignment horizontal="right" vertical="top"/>
    </xf>
    <xf numFmtId="4" fontId="17" fillId="6" borderId="45" xfId="0" applyNumberFormat="1" applyFont="1" applyFill="1" applyBorder="1" applyAlignment="1">
      <alignment horizontal="right" vertical="top"/>
    </xf>
    <xf numFmtId="10" fontId="17" fillId="6" borderId="50" xfId="0" applyNumberFormat="1" applyFont="1" applyFill="1" applyBorder="1" applyAlignment="1">
      <alignment horizontal="right" vertical="top"/>
    </xf>
    <xf numFmtId="0" fontId="17" fillId="6" borderId="48" xfId="0" applyFont="1" applyFill="1" applyBorder="1" applyAlignment="1">
      <alignment horizontal="right" vertical="top" wrapText="1"/>
    </xf>
    <xf numFmtId="49" fontId="20" fillId="0" borderId="12" xfId="0" applyNumberFormat="1" applyFont="1" applyBorder="1" applyAlignment="1">
      <alignment horizontal="center" vertical="center"/>
    </xf>
    <xf numFmtId="4" fontId="17" fillId="0" borderId="13" xfId="0" applyNumberFormat="1" applyFont="1" applyBorder="1" applyAlignment="1">
      <alignment horizontal="right" vertical="center"/>
    </xf>
    <xf numFmtId="0" fontId="17" fillId="0" borderId="22" xfId="0" applyFont="1" applyBorder="1" applyAlignment="1">
      <alignment horizontal="right" vertical="center" wrapText="1"/>
    </xf>
    <xf numFmtId="166" fontId="4" fillId="0" borderId="56" xfId="0" applyNumberFormat="1" applyFont="1" applyBorder="1" applyAlignment="1">
      <alignment vertical="center"/>
    </xf>
    <xf numFmtId="166" fontId="6" fillId="7" borderId="12" xfId="0" applyNumberFormat="1" applyFont="1" applyFill="1" applyBorder="1" applyAlignment="1">
      <alignment horizontal="center" vertical="center"/>
    </xf>
    <xf numFmtId="4" fontId="6" fillId="0" borderId="61" xfId="0" applyNumberFormat="1" applyFont="1" applyBorder="1" applyAlignment="1">
      <alignment horizontal="right" vertical="center"/>
    </xf>
    <xf numFmtId="4" fontId="17" fillId="0" borderId="64" xfId="0" applyNumberFormat="1" applyFont="1" applyBorder="1" applyAlignment="1">
      <alignment horizontal="right" vertical="center"/>
    </xf>
    <xf numFmtId="4" fontId="17" fillId="0" borderId="68" xfId="0" applyNumberFormat="1" applyFont="1" applyBorder="1" applyAlignment="1">
      <alignment horizontal="right" vertical="center"/>
    </xf>
    <xf numFmtId="10" fontId="17" fillId="0" borderId="60" xfId="0" applyNumberFormat="1" applyFont="1" applyBorder="1" applyAlignment="1">
      <alignment horizontal="right" vertical="center"/>
    </xf>
    <xf numFmtId="0" fontId="17" fillId="0" borderId="71" xfId="0" applyFont="1" applyBorder="1" applyAlignment="1">
      <alignment horizontal="right" vertical="center" wrapText="1"/>
    </xf>
    <xf numFmtId="4" fontId="17" fillId="0" borderId="60" xfId="0" applyNumberFormat="1" applyFont="1" applyBorder="1" applyAlignment="1">
      <alignment horizontal="right" vertical="top"/>
    </xf>
    <xf numFmtId="10" fontId="17" fillId="0" borderId="60" xfId="0" applyNumberFormat="1" applyFont="1" applyBorder="1" applyAlignment="1">
      <alignment horizontal="right" vertical="top"/>
    </xf>
    <xf numFmtId="4" fontId="17" fillId="6" borderId="50" xfId="0" applyNumberFormat="1" applyFont="1" applyFill="1" applyBorder="1" applyAlignment="1">
      <alignment horizontal="right" vertical="top"/>
    </xf>
    <xf numFmtId="49" fontId="4" fillId="0" borderId="57" xfId="0" applyNumberFormat="1" applyFont="1" applyBorder="1" applyAlignment="1">
      <alignment horizontal="center" vertical="top"/>
    </xf>
    <xf numFmtId="166" fontId="18" fillId="0" borderId="12" xfId="0" applyNumberFormat="1" applyFont="1" applyBorder="1" applyAlignment="1">
      <alignment horizontal="right" vertical="center"/>
    </xf>
    <xf numFmtId="166" fontId="18" fillId="7" borderId="12" xfId="0" applyNumberFormat="1" applyFont="1" applyFill="1" applyBorder="1" applyAlignment="1">
      <alignment horizontal="right" vertical="center"/>
    </xf>
    <xf numFmtId="49" fontId="4" fillId="0" borderId="65" xfId="0" applyNumberFormat="1" applyFont="1" applyBorder="1" applyAlignment="1">
      <alignment horizontal="center" vertical="top"/>
    </xf>
    <xf numFmtId="4" fontId="4" fillId="6" borderId="47" xfId="0" applyNumberFormat="1" applyFont="1" applyFill="1" applyBorder="1" applyAlignment="1">
      <alignment horizontal="center" vertical="top"/>
    </xf>
    <xf numFmtId="166" fontId="6" fillId="0" borderId="55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66" fontId="6" fillId="0" borderId="12" xfId="0" applyNumberFormat="1" applyFont="1" applyBorder="1" applyAlignment="1">
      <alignment horizontal="center" vertical="center"/>
    </xf>
    <xf numFmtId="166" fontId="18" fillId="0" borderId="12" xfId="0" applyNumberFormat="1" applyFont="1" applyBorder="1" applyAlignment="1">
      <alignment horizontal="left" vertical="center" wrapText="1"/>
    </xf>
    <xf numFmtId="10" fontId="17" fillId="0" borderId="12" xfId="0" applyNumberFormat="1" applyFont="1" applyBorder="1" applyAlignment="1">
      <alignment horizontal="right" vertical="center"/>
    </xf>
    <xf numFmtId="166" fontId="21" fillId="7" borderId="131" xfId="0" applyNumberFormat="1" applyFont="1" applyFill="1" applyBorder="1" applyAlignment="1">
      <alignment horizontal="center" vertical="center" wrapText="1"/>
    </xf>
    <xf numFmtId="166" fontId="4" fillId="0" borderId="11" xfId="0" applyNumberFormat="1" applyFont="1" applyBorder="1" applyAlignment="1">
      <alignment horizontal="center" vertical="center"/>
    </xf>
    <xf numFmtId="49" fontId="4" fillId="0" borderId="57" xfId="0" applyNumberFormat="1" applyFont="1" applyBorder="1" applyAlignment="1">
      <alignment horizontal="center" vertical="center"/>
    </xf>
    <xf numFmtId="166" fontId="18" fillId="0" borderId="13" xfId="0" applyNumberFormat="1" applyFont="1" applyBorder="1" applyAlignment="1">
      <alignment horizontal="center" vertical="center"/>
    </xf>
    <xf numFmtId="166" fontId="18" fillId="0" borderId="17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61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166" fontId="6" fillId="0" borderId="12" xfId="0" applyNumberFormat="1" applyFont="1" applyBorder="1" applyAlignment="1">
      <alignment horizontal="left" vertical="center" wrapText="1"/>
    </xf>
    <xf numFmtId="166" fontId="18" fillId="0" borderId="13" xfId="0" applyNumberFormat="1" applyFont="1" applyBorder="1" applyAlignment="1">
      <alignment horizontal="center" vertical="center" wrapText="1"/>
    </xf>
    <xf numFmtId="166" fontId="6" fillId="0" borderId="17" xfId="0" applyNumberFormat="1" applyFont="1" applyBorder="1" applyAlignment="1">
      <alignment horizontal="right" vertical="center"/>
    </xf>
    <xf numFmtId="166" fontId="4" fillId="9" borderId="38" xfId="0" applyNumberFormat="1" applyFont="1" applyFill="1" applyBorder="1" applyAlignment="1">
      <alignment horizontal="center" vertical="top"/>
    </xf>
    <xf numFmtId="4" fontId="4" fillId="9" borderId="34" xfId="0" applyNumberFormat="1" applyFont="1" applyFill="1" applyBorder="1" applyAlignment="1">
      <alignment horizontal="center" vertical="top"/>
    </xf>
    <xf numFmtId="4" fontId="4" fillId="9" borderId="34" xfId="0" applyNumberFormat="1" applyFont="1" applyFill="1" applyBorder="1" applyAlignment="1">
      <alignment horizontal="right" vertical="top"/>
    </xf>
    <xf numFmtId="4" fontId="4" fillId="9" borderId="44" xfId="0" applyNumberFormat="1" applyFont="1" applyFill="1" applyBorder="1" applyAlignment="1">
      <alignment horizontal="right" vertical="top"/>
    </xf>
    <xf numFmtId="4" fontId="4" fillId="9" borderId="40" xfId="0" applyNumberFormat="1" applyFont="1" applyFill="1" applyBorder="1" applyAlignment="1">
      <alignment horizontal="center" vertical="top"/>
    </xf>
    <xf numFmtId="4" fontId="4" fillId="9" borderId="40" xfId="0" applyNumberFormat="1" applyFont="1" applyFill="1" applyBorder="1" applyAlignment="1">
      <alignment horizontal="right" vertical="top"/>
    </xf>
    <xf numFmtId="10" fontId="4" fillId="9" borderId="87" xfId="0" applyNumberFormat="1" applyFont="1" applyFill="1" applyBorder="1" applyAlignment="1">
      <alignment horizontal="right" vertical="top"/>
    </xf>
    <xf numFmtId="0" fontId="4" fillId="9" borderId="85" xfId="0" applyFont="1" applyFill="1" applyBorder="1" applyAlignment="1">
      <alignment horizontal="right" vertical="top" wrapText="1"/>
    </xf>
    <xf numFmtId="166" fontId="22" fillId="4" borderId="85" xfId="0" applyNumberFormat="1" applyFont="1" applyFill="1" applyBorder="1" applyAlignment="1">
      <alignment vertical="top"/>
    </xf>
    <xf numFmtId="166" fontId="8" fillId="4" borderId="132" xfId="0" applyNumberFormat="1" applyFont="1" applyFill="1" applyBorder="1" applyAlignment="1">
      <alignment horizontal="center" vertical="top"/>
    </xf>
    <xf numFmtId="166" fontId="8" fillId="4" borderId="133" xfId="0" applyNumberFormat="1" applyFont="1" applyFill="1" applyBorder="1" applyAlignment="1">
      <alignment horizontal="left" vertical="top" wrapText="1"/>
    </xf>
    <xf numFmtId="166" fontId="8" fillId="4" borderId="87" xfId="0" applyNumberFormat="1" applyFont="1" applyFill="1" applyBorder="1" applyAlignment="1">
      <alignment horizontal="center" vertical="top"/>
    </xf>
    <xf numFmtId="4" fontId="8" fillId="4" borderId="113" xfId="0" applyNumberFormat="1" applyFont="1" applyFill="1" applyBorder="1" applyAlignment="1">
      <alignment horizontal="center" vertical="top"/>
    </xf>
    <xf numFmtId="4" fontId="8" fillId="4" borderId="85" xfId="0" applyNumberFormat="1" applyFont="1" applyFill="1" applyBorder="1" applyAlignment="1">
      <alignment horizontal="right" vertical="top"/>
    </xf>
    <xf numFmtId="4" fontId="8" fillId="4" borderId="87" xfId="0" applyNumberFormat="1" applyFont="1" applyFill="1" applyBorder="1" applyAlignment="1">
      <alignment horizontal="center" vertical="top"/>
    </xf>
    <xf numFmtId="4" fontId="8" fillId="4" borderId="113" xfId="0" applyNumberFormat="1" applyFont="1" applyFill="1" applyBorder="1" applyAlignment="1">
      <alignment horizontal="right" vertical="top"/>
    </xf>
    <xf numFmtId="10" fontId="8" fillId="4" borderId="87" xfId="0" applyNumberFormat="1" applyFont="1" applyFill="1" applyBorder="1" applyAlignment="1">
      <alignment horizontal="right" vertical="top"/>
    </xf>
    <xf numFmtId="0" fontId="8" fillId="4" borderId="85" xfId="0" applyFont="1" applyFill="1" applyBorder="1" applyAlignment="1">
      <alignment horizontal="right" vertical="top" wrapText="1"/>
    </xf>
    <xf numFmtId="4" fontId="11" fillId="0" borderId="0" xfId="0" applyNumberFormat="1" applyFont="1" applyAlignment="1">
      <alignment vertical="top"/>
    </xf>
    <xf numFmtId="166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10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 wrapText="1"/>
    </xf>
    <xf numFmtId="166" fontId="4" fillId="4" borderId="44" xfId="0" applyNumberFormat="1" applyFont="1" applyFill="1" applyBorder="1" applyAlignment="1">
      <alignment horizontal="center"/>
    </xf>
    <xf numFmtId="4" fontId="4" fillId="4" borderId="74" xfId="0" applyNumberFormat="1" applyFont="1" applyFill="1" applyBorder="1" applyAlignment="1">
      <alignment horizontal="center"/>
    </xf>
    <xf numFmtId="4" fontId="4" fillId="4" borderId="74" xfId="0" applyNumberFormat="1" applyFont="1" applyFill="1" applyBorder="1" applyAlignment="1">
      <alignment horizontal="right"/>
    </xf>
    <xf numFmtId="4" fontId="4" fillId="4" borderId="38" xfId="0" applyNumberFormat="1" applyFont="1" applyFill="1" applyBorder="1" applyAlignment="1">
      <alignment horizontal="right"/>
    </xf>
    <xf numFmtId="10" fontId="4" fillId="4" borderId="38" xfId="0" applyNumberFormat="1" applyFont="1" applyFill="1" applyBorder="1" applyAlignment="1">
      <alignment horizontal="right"/>
    </xf>
    <xf numFmtId="0" fontId="4" fillId="4" borderId="44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168" fontId="6" fillId="0" borderId="0" xfId="0" applyNumberFormat="1" applyFont="1" applyAlignment="1">
      <alignment horizontal="center"/>
    </xf>
    <xf numFmtId="168" fontId="6" fillId="0" borderId="0" xfId="0" applyNumberFormat="1" applyFont="1" applyAlignment="1">
      <alignment horizontal="right"/>
    </xf>
    <xf numFmtId="168" fontId="6" fillId="0" borderId="0" xfId="0" applyNumberFormat="1" applyFont="1"/>
    <xf numFmtId="169" fontId="17" fillId="0" borderId="0" xfId="0" applyNumberFormat="1" applyFont="1" applyAlignment="1">
      <alignment horizontal="right"/>
    </xf>
    <xf numFmtId="0" fontId="17" fillId="0" borderId="0" xfId="0" applyFont="1" applyAlignment="1">
      <alignment wrapText="1"/>
    </xf>
    <xf numFmtId="0" fontId="23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" fillId="0" borderId="9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3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wrapText="1"/>
    </xf>
    <xf numFmtId="49" fontId="26" fillId="0" borderId="12" xfId="0" applyNumberFormat="1" applyFont="1" applyBorder="1" applyAlignment="1">
      <alignment horizontal="center" vertical="top" wrapText="1"/>
    </xf>
    <xf numFmtId="0" fontId="26" fillId="0" borderId="12" xfId="0" applyFont="1" applyBorder="1" applyAlignment="1">
      <alignment horizontal="center" vertical="top" wrapText="1"/>
    </xf>
    <xf numFmtId="2" fontId="26" fillId="0" borderId="12" xfId="0" applyNumberFormat="1" applyFont="1" applyBorder="1" applyAlignment="1">
      <alignment horizontal="center" vertical="top" wrapText="1"/>
    </xf>
    <xf numFmtId="4" fontId="26" fillId="0" borderId="12" xfId="0" applyNumberFormat="1" applyFont="1" applyBorder="1" applyAlignment="1">
      <alignment horizontal="center" vertical="top" wrapText="1"/>
    </xf>
    <xf numFmtId="0" fontId="26" fillId="7" borderId="12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9" fontId="26" fillId="7" borderId="12" xfId="0" applyNumberFormat="1" applyFont="1" applyFill="1" applyBorder="1" applyAlignment="1">
      <alignment horizontal="center" vertical="top" wrapText="1"/>
    </xf>
    <xf numFmtId="2" fontId="26" fillId="7" borderId="12" xfId="0" applyNumberFormat="1" applyFont="1" applyFill="1" applyBorder="1" applyAlignment="1">
      <alignment horizontal="center" vertical="top" wrapText="1"/>
    </xf>
    <xf numFmtId="4" fontId="26" fillId="7" borderId="12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wrapText="1"/>
    </xf>
    <xf numFmtId="2" fontId="27" fillId="7" borderId="12" xfId="0" applyNumberFormat="1" applyFont="1" applyFill="1" applyBorder="1" applyAlignment="1">
      <alignment horizontal="center"/>
    </xf>
    <xf numFmtId="0" fontId="1" fillId="0" borderId="12" xfId="0" applyFont="1" applyBorder="1" applyAlignment="1">
      <alignment wrapText="1"/>
    </xf>
    <xf numFmtId="4" fontId="27" fillId="7" borderId="12" xfId="0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/>
    </xf>
    <xf numFmtId="0" fontId="2" fillId="0" borderId="0" xfId="0" applyFont="1" applyAlignment="1"/>
    <xf numFmtId="2" fontId="2" fillId="0" borderId="0" xfId="0" applyNumberFormat="1" applyFont="1" applyAlignment="1">
      <alignment wrapText="1"/>
    </xf>
    <xf numFmtId="0" fontId="8" fillId="0" borderId="0" xfId="0" applyFont="1" applyAlignment="1">
      <alignment horizontal="center"/>
    </xf>
    <xf numFmtId="0" fontId="0" fillId="0" borderId="0" xfId="0" applyFont="1" applyAlignment="1"/>
    <xf numFmtId="0" fontId="8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16" xfId="0" applyFont="1" applyBorder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9" xfId="0" applyFont="1" applyBorder="1"/>
    <xf numFmtId="0" fontId="10" fillId="0" borderId="10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0" fontId="9" fillId="0" borderId="7" xfId="0" applyFont="1" applyBorder="1" applyAlignment="1">
      <alignment horizontal="center" vertical="center" wrapText="1"/>
    </xf>
    <xf numFmtId="0" fontId="10" fillId="0" borderId="15" xfId="0" applyFont="1" applyBorder="1"/>
    <xf numFmtId="10" fontId="11" fillId="0" borderId="13" xfId="0" applyNumberFormat="1" applyFont="1" applyBorder="1" applyAlignment="1">
      <alignment horizontal="center" vertical="center"/>
    </xf>
    <xf numFmtId="0" fontId="10" fillId="0" borderId="14" xfId="0" applyFont="1" applyBorder="1"/>
    <xf numFmtId="0" fontId="4" fillId="2" borderId="26" xfId="0" applyFont="1" applyFill="1" applyBorder="1" applyAlignment="1">
      <alignment horizontal="center" vertical="center"/>
    </xf>
    <xf numFmtId="0" fontId="10" fillId="0" borderId="27" xfId="0" applyFont="1" applyBorder="1"/>
    <xf numFmtId="0" fontId="10" fillId="0" borderId="28" xfId="0" applyFont="1" applyBorder="1"/>
    <xf numFmtId="164" fontId="4" fillId="2" borderId="26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0" borderId="34" xfId="0" applyFont="1" applyBorder="1"/>
    <xf numFmtId="0" fontId="4" fillId="2" borderId="26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164" fontId="4" fillId="2" borderId="26" xfId="0" applyNumberFormat="1" applyFont="1" applyFill="1" applyBorder="1" applyAlignment="1">
      <alignment horizontal="right" vertical="center" wrapText="1"/>
    </xf>
    <xf numFmtId="166" fontId="4" fillId="9" borderId="26" xfId="0" applyNumberFormat="1" applyFont="1" applyFill="1" applyBorder="1" applyAlignment="1">
      <alignment horizontal="left" vertical="top"/>
    </xf>
    <xf numFmtId="166" fontId="6" fillId="0" borderId="0" xfId="0" applyNumberFormat="1" applyFont="1" applyAlignment="1">
      <alignment horizontal="center"/>
    </xf>
    <xf numFmtId="166" fontId="8" fillId="4" borderId="26" xfId="0" applyNumberFormat="1" applyFont="1" applyFill="1" applyBorder="1" applyAlignment="1">
      <alignment horizontal="left"/>
    </xf>
    <xf numFmtId="166" fontId="14" fillId="9" borderId="26" xfId="0" applyNumberFormat="1" applyFont="1" applyFill="1" applyBorder="1" applyAlignment="1">
      <alignment horizontal="left" vertical="top" wrapText="1"/>
    </xf>
    <xf numFmtId="166" fontId="4" fillId="9" borderId="128" xfId="0" applyNumberFormat="1" applyFont="1" applyFill="1" applyBorder="1" applyAlignment="1">
      <alignment horizontal="left" vertical="top"/>
    </xf>
    <xf numFmtId="0" fontId="10" fillId="0" borderId="129" xfId="0" applyFont="1" applyBorder="1"/>
    <xf numFmtId="0" fontId="4" fillId="2" borderId="24" xfId="0" applyFont="1" applyFill="1" applyBorder="1" applyAlignment="1">
      <alignment horizontal="center" vertical="center"/>
    </xf>
    <xf numFmtId="0" fontId="10" fillId="0" borderId="29" xfId="0" applyFont="1" applyBorder="1"/>
    <xf numFmtId="0" fontId="4" fillId="2" borderId="25" xfId="0" applyFont="1" applyFill="1" applyBorder="1" applyAlignment="1">
      <alignment horizontal="left" vertical="center" wrapText="1"/>
    </xf>
    <xf numFmtId="0" fontId="10" fillId="0" borderId="30" xfId="0" applyFont="1" applyBorder="1"/>
    <xf numFmtId="3" fontId="4" fillId="2" borderId="25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2" fillId="0" borderId="57" xfId="0" applyFont="1" applyBorder="1" applyAlignment="1">
      <alignment horizontal="center" vertical="center" wrapText="1"/>
    </xf>
    <xf numFmtId="0" fontId="2" fillId="0" borderId="121" xfId="0" applyFont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1" fillId="5" borderId="13" xfId="0" applyFont="1" applyFill="1" applyBorder="1" applyAlignment="1">
      <alignment horizontal="center" vertical="center" wrapText="1"/>
    </xf>
    <xf numFmtId="0" fontId="10" fillId="0" borderId="92" xfId="0" applyFont="1" applyBorder="1"/>
    <xf numFmtId="0" fontId="10" fillId="0" borderId="55" xfId="0" applyFont="1" applyBorder="1"/>
    <xf numFmtId="4" fontId="1" fillId="5" borderId="13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right"/>
    </xf>
    <xf numFmtId="0" fontId="1" fillId="0" borderId="13" xfId="0" applyFont="1" applyBorder="1" applyAlignment="1">
      <alignment horizontal="right" wrapText="1"/>
    </xf>
    <xf numFmtId="0" fontId="2" fillId="0" borderId="12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965"/>
    <pageSetUpPr fitToPage="1"/>
  </sheetPr>
  <dimension ref="A1:Z1000"/>
  <sheetViews>
    <sheetView tabSelected="1" workbookViewId="0"/>
  </sheetViews>
  <sheetFormatPr defaultColWidth="12.6640625" defaultRowHeight="15" customHeight="1" x14ac:dyDescent="0.3"/>
  <cols>
    <col min="1" max="1" width="14.1640625" customWidth="1"/>
    <col min="2" max="16" width="13.6640625" customWidth="1"/>
    <col min="17" max="26" width="7.6640625" customWidth="1"/>
  </cols>
  <sheetData>
    <row r="1" spans="1:26" ht="14.5" x14ac:dyDescent="0.35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 ht="14.5" x14ac:dyDescent="0.35">
      <c r="D2" s="2"/>
      <c r="E2" s="2"/>
      <c r="F2" s="2"/>
      <c r="G2" s="2"/>
      <c r="H2" s="2"/>
      <c r="I2" s="2"/>
      <c r="J2" s="3"/>
      <c r="K2" s="4" t="s">
        <v>1</v>
      </c>
      <c r="L2" s="3"/>
      <c r="M2" s="2"/>
      <c r="N2" s="3"/>
      <c r="O2" s="2"/>
      <c r="P2" s="3"/>
    </row>
    <row r="3" spans="1:26" ht="15.5" x14ac:dyDescent="0.35">
      <c r="A3" s="5"/>
      <c r="B3" s="5"/>
      <c r="C3" s="5"/>
      <c r="D3" s="6"/>
      <c r="E3" s="6"/>
      <c r="F3" s="6"/>
      <c r="G3" s="6"/>
      <c r="H3" s="6"/>
      <c r="I3" s="6"/>
      <c r="J3" s="7"/>
      <c r="K3" s="8" t="s">
        <v>2</v>
      </c>
      <c r="L3" s="7"/>
      <c r="M3" s="9"/>
      <c r="N3" s="10"/>
      <c r="O3" s="9"/>
      <c r="P3" s="7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.5" x14ac:dyDescent="0.35">
      <c r="A4" s="5"/>
      <c r="B4" s="5"/>
      <c r="C4" s="5"/>
      <c r="D4" s="6"/>
      <c r="E4" s="6"/>
      <c r="F4" s="6"/>
      <c r="G4" s="6"/>
      <c r="H4" s="6"/>
      <c r="I4" s="6"/>
      <c r="J4" s="7"/>
      <c r="K4" s="5"/>
      <c r="L4" s="11"/>
      <c r="M4" s="12"/>
      <c r="N4" s="11"/>
      <c r="O4" s="9"/>
      <c r="P4" s="7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.75" customHeight="1" x14ac:dyDescent="0.35">
      <c r="A5" s="5"/>
      <c r="B5" s="13"/>
      <c r="C5" s="5"/>
      <c r="D5" s="14" t="s">
        <v>3</v>
      </c>
      <c r="E5" s="5"/>
      <c r="F5" s="5"/>
      <c r="G5" s="5"/>
      <c r="H5" s="5"/>
      <c r="I5" s="5"/>
      <c r="J5" s="5"/>
      <c r="K5" s="5"/>
      <c r="L5" s="15"/>
      <c r="M5" s="15"/>
      <c r="N5" s="1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.5" x14ac:dyDescent="0.35">
      <c r="A6" s="5"/>
      <c r="B6" s="13"/>
      <c r="C6" s="5"/>
      <c r="D6" s="14" t="s">
        <v>4</v>
      </c>
      <c r="E6" s="13"/>
      <c r="F6" s="13"/>
      <c r="G6" s="13"/>
      <c r="H6" s="13"/>
      <c r="I6" s="13"/>
      <c r="J6" s="16"/>
      <c r="K6" s="5"/>
      <c r="L6" s="5"/>
      <c r="M6" s="5"/>
      <c r="N6" s="16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.5" x14ac:dyDescent="0.35">
      <c r="A7" s="5"/>
      <c r="B7" s="5"/>
      <c r="C7" s="5"/>
      <c r="D7" s="14" t="s">
        <v>5</v>
      </c>
      <c r="E7" s="13"/>
      <c r="F7" s="13"/>
      <c r="G7" s="13"/>
      <c r="H7" s="13"/>
      <c r="I7" s="13"/>
      <c r="J7" s="16"/>
      <c r="K7" s="5"/>
      <c r="L7" s="17"/>
      <c r="M7" s="17"/>
      <c r="N7" s="16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.5" x14ac:dyDescent="0.35">
      <c r="A8" s="5"/>
      <c r="B8" s="5"/>
      <c r="C8" s="5"/>
      <c r="D8" s="14" t="s">
        <v>6</v>
      </c>
      <c r="E8" s="13"/>
      <c r="F8" s="13"/>
      <c r="G8" s="13"/>
      <c r="H8" s="13"/>
      <c r="I8" s="13"/>
      <c r="J8" s="16"/>
      <c r="K8" s="5"/>
      <c r="L8" s="16"/>
      <c r="M8" s="16"/>
      <c r="N8" s="16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.5" x14ac:dyDescent="0.35">
      <c r="A9" s="5"/>
      <c r="B9" s="5"/>
      <c r="C9" s="5"/>
      <c r="D9" s="12"/>
      <c r="E9" s="12"/>
      <c r="F9" s="12"/>
      <c r="G9" s="12"/>
      <c r="H9" s="12"/>
      <c r="I9" s="12"/>
      <c r="J9" s="11"/>
      <c r="K9" s="12"/>
      <c r="L9" s="11"/>
      <c r="M9" s="12"/>
      <c r="N9" s="11"/>
      <c r="O9" s="9"/>
      <c r="P9" s="7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.5" x14ac:dyDescent="0.35">
      <c r="A10" s="5"/>
      <c r="B10" s="5"/>
      <c r="C10" s="5"/>
      <c r="D10" s="12"/>
      <c r="E10" s="12"/>
      <c r="F10" s="12"/>
      <c r="G10" s="12"/>
      <c r="H10" s="12"/>
      <c r="I10" s="12"/>
      <c r="J10" s="11"/>
      <c r="K10" s="12"/>
      <c r="L10" s="11"/>
      <c r="M10" s="12"/>
      <c r="N10" s="11"/>
      <c r="O10" s="9"/>
      <c r="P10" s="7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5.5" x14ac:dyDescent="0.35">
      <c r="A11" s="5"/>
      <c r="B11" s="659" t="s">
        <v>7</v>
      </c>
      <c r="C11" s="660"/>
      <c r="D11" s="660"/>
      <c r="E11" s="660"/>
      <c r="F11" s="660"/>
      <c r="G11" s="660"/>
      <c r="H11" s="660"/>
      <c r="I11" s="660"/>
      <c r="J11" s="660"/>
      <c r="K11" s="660"/>
      <c r="L11" s="660"/>
      <c r="M11" s="660"/>
      <c r="N11" s="660"/>
      <c r="O11" s="9"/>
      <c r="P11" s="7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.5" x14ac:dyDescent="0.35">
      <c r="A12" s="5"/>
      <c r="B12" s="659" t="s">
        <v>8</v>
      </c>
      <c r="C12" s="660"/>
      <c r="D12" s="660"/>
      <c r="E12" s="660"/>
      <c r="F12" s="660"/>
      <c r="G12" s="660"/>
      <c r="H12" s="660"/>
      <c r="I12" s="660"/>
      <c r="J12" s="660"/>
      <c r="K12" s="660"/>
      <c r="L12" s="660"/>
      <c r="M12" s="660"/>
      <c r="N12" s="660"/>
      <c r="O12" s="9"/>
      <c r="P12" s="7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.5" x14ac:dyDescent="0.35">
      <c r="A13" s="5"/>
      <c r="B13" s="661" t="s">
        <v>9</v>
      </c>
      <c r="C13" s="660"/>
      <c r="D13" s="660"/>
      <c r="E13" s="660"/>
      <c r="F13" s="660"/>
      <c r="G13" s="660"/>
      <c r="H13" s="660"/>
      <c r="I13" s="660"/>
      <c r="J13" s="660"/>
      <c r="K13" s="660"/>
      <c r="L13" s="660"/>
      <c r="M13" s="660"/>
      <c r="N13" s="660"/>
      <c r="O13" s="9"/>
      <c r="P13" s="7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5" x14ac:dyDescent="0.35">
      <c r="A14" s="5"/>
      <c r="B14" s="13"/>
      <c r="C14" s="16"/>
      <c r="D14" s="12"/>
      <c r="E14" s="12"/>
      <c r="F14" s="12"/>
      <c r="G14" s="12"/>
      <c r="H14" s="12"/>
      <c r="I14" s="12"/>
      <c r="J14" s="11"/>
      <c r="K14" s="12"/>
      <c r="L14" s="11"/>
      <c r="M14" s="12"/>
      <c r="N14" s="11"/>
      <c r="O14" s="9"/>
      <c r="P14" s="7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4.5" x14ac:dyDescent="0.35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 x14ac:dyDescent="0.3">
      <c r="A16" s="662"/>
      <c r="B16" s="665" t="s">
        <v>10</v>
      </c>
      <c r="C16" s="666"/>
      <c r="D16" s="669" t="s">
        <v>11</v>
      </c>
      <c r="E16" s="670"/>
      <c r="F16" s="670"/>
      <c r="G16" s="670"/>
      <c r="H16" s="670"/>
      <c r="I16" s="670"/>
      <c r="J16" s="671"/>
      <c r="K16" s="672" t="s">
        <v>12</v>
      </c>
      <c r="L16" s="666"/>
      <c r="M16" s="672" t="s">
        <v>13</v>
      </c>
      <c r="N16" s="666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51" customHeight="1" x14ac:dyDescent="0.35">
      <c r="A17" s="663"/>
      <c r="B17" s="667"/>
      <c r="C17" s="668"/>
      <c r="D17" s="19" t="s">
        <v>14</v>
      </c>
      <c r="E17" s="20" t="s">
        <v>15</v>
      </c>
      <c r="F17" s="20" t="s">
        <v>16</v>
      </c>
      <c r="G17" s="20" t="s">
        <v>17</v>
      </c>
      <c r="H17" s="20" t="s">
        <v>18</v>
      </c>
      <c r="I17" s="674" t="s">
        <v>19</v>
      </c>
      <c r="J17" s="675"/>
      <c r="K17" s="673"/>
      <c r="L17" s="668"/>
      <c r="M17" s="673"/>
      <c r="N17" s="668"/>
    </row>
    <row r="18" spans="1:26" ht="47.25" customHeight="1" x14ac:dyDescent="0.3">
      <c r="A18" s="664"/>
      <c r="B18" s="21" t="s">
        <v>20</v>
      </c>
      <c r="C18" s="22" t="s">
        <v>21</v>
      </c>
      <c r="D18" s="21" t="s">
        <v>21</v>
      </c>
      <c r="E18" s="23" t="s">
        <v>21</v>
      </c>
      <c r="F18" s="23" t="s">
        <v>21</v>
      </c>
      <c r="G18" s="23" t="s">
        <v>21</v>
      </c>
      <c r="H18" s="23" t="s">
        <v>21</v>
      </c>
      <c r="I18" s="23" t="s">
        <v>20</v>
      </c>
      <c r="J18" s="24" t="s">
        <v>22</v>
      </c>
      <c r="K18" s="21" t="s">
        <v>20</v>
      </c>
      <c r="L18" s="22" t="s">
        <v>21</v>
      </c>
      <c r="M18" s="25" t="s">
        <v>20</v>
      </c>
      <c r="N18" s="26" t="s">
        <v>21</v>
      </c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spans="1:26" ht="15" customHeight="1" x14ac:dyDescent="0.3">
      <c r="A19" s="28" t="s">
        <v>23</v>
      </c>
      <c r="B19" s="29" t="s">
        <v>24</v>
      </c>
      <c r="C19" s="30" t="s">
        <v>25</v>
      </c>
      <c r="D19" s="31" t="s">
        <v>26</v>
      </c>
      <c r="E19" s="32" t="s">
        <v>27</v>
      </c>
      <c r="F19" s="32" t="s">
        <v>28</v>
      </c>
      <c r="G19" s="32" t="s">
        <v>29</v>
      </c>
      <c r="H19" s="32" t="s">
        <v>30</v>
      </c>
      <c r="I19" s="32" t="s">
        <v>31</v>
      </c>
      <c r="J19" s="30" t="s">
        <v>32</v>
      </c>
      <c r="K19" s="31" t="s">
        <v>33</v>
      </c>
      <c r="L19" s="30" t="s">
        <v>34</v>
      </c>
      <c r="M19" s="31" t="s">
        <v>35</v>
      </c>
      <c r="N19" s="30" t="s">
        <v>36</v>
      </c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39.75" customHeight="1" x14ac:dyDescent="0.3">
      <c r="A20" s="34" t="s">
        <v>37</v>
      </c>
      <c r="B20" s="35">
        <v>0.69989999999999997</v>
      </c>
      <c r="C20" s="36">
        <v>1270640</v>
      </c>
      <c r="D20" s="37">
        <v>124000</v>
      </c>
      <c r="E20" s="38"/>
      <c r="F20" s="38"/>
      <c r="G20" s="38"/>
      <c r="H20" s="39">
        <v>420879</v>
      </c>
      <c r="I20" s="40">
        <v>0.30009999999999998</v>
      </c>
      <c r="J20" s="41">
        <f t="shared" ref="J20:J23" si="0">D20+E20+F20+G20+H20</f>
        <v>544879</v>
      </c>
      <c r="K20" s="42"/>
      <c r="L20" s="41"/>
      <c r="M20" s="43">
        <v>1</v>
      </c>
      <c r="N20" s="44">
        <f t="shared" ref="N20:N23" si="1">C20+J20+L20</f>
        <v>1815519</v>
      </c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spans="1:26" ht="45" customHeight="1" x14ac:dyDescent="0.3">
      <c r="A21" s="45" t="s">
        <v>38</v>
      </c>
      <c r="B21" s="35">
        <v>0.69640000000000002</v>
      </c>
      <c r="C21" s="36">
        <v>1270640</v>
      </c>
      <c r="D21" s="37">
        <v>126618.75</v>
      </c>
      <c r="E21" s="38"/>
      <c r="F21" s="38"/>
      <c r="G21" s="38"/>
      <c r="H21" s="39">
        <v>427365.62</v>
      </c>
      <c r="I21" s="40">
        <v>0.30359999999999998</v>
      </c>
      <c r="J21" s="41">
        <f t="shared" si="0"/>
        <v>553984.37</v>
      </c>
      <c r="K21" s="42"/>
      <c r="L21" s="41"/>
      <c r="M21" s="43">
        <v>1</v>
      </c>
      <c r="N21" s="44">
        <f t="shared" si="1"/>
        <v>1824624.37</v>
      </c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spans="1:26" ht="48.75" customHeight="1" x14ac:dyDescent="0.3">
      <c r="A22" s="45" t="s">
        <v>39</v>
      </c>
      <c r="B22" s="35">
        <v>0.54320000000000002</v>
      </c>
      <c r="C22" s="36">
        <v>991099</v>
      </c>
      <c r="D22" s="37">
        <v>126618.75</v>
      </c>
      <c r="E22" s="38"/>
      <c r="F22" s="38"/>
      <c r="G22" s="38"/>
      <c r="H22" s="39">
        <v>427365.62</v>
      </c>
      <c r="I22" s="40">
        <v>0.30359999999999998</v>
      </c>
      <c r="J22" s="41">
        <f t="shared" si="0"/>
        <v>553984.37</v>
      </c>
      <c r="K22" s="42"/>
      <c r="L22" s="41"/>
      <c r="M22" s="43">
        <v>1</v>
      </c>
      <c r="N22" s="44">
        <f t="shared" si="1"/>
        <v>1545083.37</v>
      </c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spans="1:26" ht="39.75" customHeight="1" x14ac:dyDescent="0.3">
      <c r="A23" s="46" t="s">
        <v>40</v>
      </c>
      <c r="B23" s="35">
        <v>0.1532</v>
      </c>
      <c r="C23" s="41">
        <f t="shared" ref="C23:H23" si="2">C21-C22</f>
        <v>279541</v>
      </c>
      <c r="D23" s="47">
        <f t="shared" si="2"/>
        <v>0</v>
      </c>
      <c r="E23" s="38">
        <f t="shared" si="2"/>
        <v>0</v>
      </c>
      <c r="F23" s="38">
        <f t="shared" si="2"/>
        <v>0</v>
      </c>
      <c r="G23" s="38">
        <f t="shared" si="2"/>
        <v>0</v>
      </c>
      <c r="H23" s="38">
        <f t="shared" si="2"/>
        <v>0</v>
      </c>
      <c r="I23" s="40">
        <v>0</v>
      </c>
      <c r="J23" s="41">
        <f t="shared" si="0"/>
        <v>0</v>
      </c>
      <c r="K23" s="42"/>
      <c r="L23" s="41">
        <f>L21-L22</f>
        <v>0</v>
      </c>
      <c r="M23" s="43">
        <v>1</v>
      </c>
      <c r="N23" s="44">
        <f t="shared" si="1"/>
        <v>279541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spans="1:26" ht="15.75" customHeight="1" x14ac:dyDescent="0.35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 x14ac:dyDescent="0.35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 x14ac:dyDescent="0.35">
      <c r="A26" s="48"/>
      <c r="B26" s="48" t="s">
        <v>41</v>
      </c>
      <c r="C26" s="49" t="s">
        <v>42</v>
      </c>
      <c r="D26" s="50"/>
      <c r="E26" s="50"/>
      <c r="F26" s="48"/>
      <c r="G26" s="50"/>
      <c r="H26" s="50"/>
      <c r="I26" s="51"/>
      <c r="J26" s="49" t="s">
        <v>43</v>
      </c>
      <c r="K26" s="50"/>
      <c r="L26" s="50"/>
      <c r="M26" s="50"/>
      <c r="N26" s="50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</row>
    <row r="27" spans="1:26" ht="15.75" customHeight="1" x14ac:dyDescent="0.35">
      <c r="D27" s="52" t="s">
        <v>44</v>
      </c>
      <c r="F27" s="53"/>
      <c r="G27" s="52" t="s">
        <v>45</v>
      </c>
      <c r="I27" s="2"/>
      <c r="K27" s="53" t="s">
        <v>46</v>
      </c>
    </row>
    <row r="28" spans="1:26" ht="15.75" customHeight="1" x14ac:dyDescent="0.35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 x14ac:dyDescent="0.35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 x14ac:dyDescent="0.35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 x14ac:dyDescent="0.35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 x14ac:dyDescent="0.35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 x14ac:dyDescent="0.35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 x14ac:dyDescent="0.35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 x14ac:dyDescent="0.35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 x14ac:dyDescent="0.35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 x14ac:dyDescent="0.35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 x14ac:dyDescent="0.35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 x14ac:dyDescent="0.35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 x14ac:dyDescent="0.35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 x14ac:dyDescent="0.35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 x14ac:dyDescent="0.35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 x14ac:dyDescent="0.35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 x14ac:dyDescent="0.35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 x14ac:dyDescent="0.35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 x14ac:dyDescent="0.35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 x14ac:dyDescent="0.35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 x14ac:dyDescent="0.35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 x14ac:dyDescent="0.35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 x14ac:dyDescent="0.35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 x14ac:dyDescent="0.35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 x14ac:dyDescent="0.35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 x14ac:dyDescent="0.35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 x14ac:dyDescent="0.35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 x14ac:dyDescent="0.35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 x14ac:dyDescent="0.35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 x14ac:dyDescent="0.35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 x14ac:dyDescent="0.35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 x14ac:dyDescent="0.35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 x14ac:dyDescent="0.35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 x14ac:dyDescent="0.35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 x14ac:dyDescent="0.35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 x14ac:dyDescent="0.35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 x14ac:dyDescent="0.35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 x14ac:dyDescent="0.35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 x14ac:dyDescent="0.35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 x14ac:dyDescent="0.35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 x14ac:dyDescent="0.35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 x14ac:dyDescent="0.35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 x14ac:dyDescent="0.35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 x14ac:dyDescent="0.35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 x14ac:dyDescent="0.35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 x14ac:dyDescent="0.35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 x14ac:dyDescent="0.35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 x14ac:dyDescent="0.35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 x14ac:dyDescent="0.35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 x14ac:dyDescent="0.35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 x14ac:dyDescent="0.35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 x14ac:dyDescent="0.35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 x14ac:dyDescent="0.35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 x14ac:dyDescent="0.35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 x14ac:dyDescent="0.35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 x14ac:dyDescent="0.35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 x14ac:dyDescent="0.35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 x14ac:dyDescent="0.35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 x14ac:dyDescent="0.35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 x14ac:dyDescent="0.35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 x14ac:dyDescent="0.35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 x14ac:dyDescent="0.35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 x14ac:dyDescent="0.35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 x14ac:dyDescent="0.35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 x14ac:dyDescent="0.35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 x14ac:dyDescent="0.35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 x14ac:dyDescent="0.35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 x14ac:dyDescent="0.35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 x14ac:dyDescent="0.35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 x14ac:dyDescent="0.35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 x14ac:dyDescent="0.35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 x14ac:dyDescent="0.35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 x14ac:dyDescent="0.35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 x14ac:dyDescent="0.35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 x14ac:dyDescent="0.35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 x14ac:dyDescent="0.35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 x14ac:dyDescent="0.35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 x14ac:dyDescent="0.35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 x14ac:dyDescent="0.35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 x14ac:dyDescent="0.35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 x14ac:dyDescent="0.35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 x14ac:dyDescent="0.35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 x14ac:dyDescent="0.35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 x14ac:dyDescent="0.35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 x14ac:dyDescent="0.35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 x14ac:dyDescent="0.35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 x14ac:dyDescent="0.35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 x14ac:dyDescent="0.35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 x14ac:dyDescent="0.35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 x14ac:dyDescent="0.35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 x14ac:dyDescent="0.35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 x14ac:dyDescent="0.35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 x14ac:dyDescent="0.35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 x14ac:dyDescent="0.35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 x14ac:dyDescent="0.35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 x14ac:dyDescent="0.35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 x14ac:dyDescent="0.35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 x14ac:dyDescent="0.35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 x14ac:dyDescent="0.35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 x14ac:dyDescent="0.35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 x14ac:dyDescent="0.35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 x14ac:dyDescent="0.35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 x14ac:dyDescent="0.35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 x14ac:dyDescent="0.35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 x14ac:dyDescent="0.35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 x14ac:dyDescent="0.35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 x14ac:dyDescent="0.35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 x14ac:dyDescent="0.35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 x14ac:dyDescent="0.35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 x14ac:dyDescent="0.35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 x14ac:dyDescent="0.35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 x14ac:dyDescent="0.35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 x14ac:dyDescent="0.35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 x14ac:dyDescent="0.35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 x14ac:dyDescent="0.35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 x14ac:dyDescent="0.35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 x14ac:dyDescent="0.35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 x14ac:dyDescent="0.35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 x14ac:dyDescent="0.35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 x14ac:dyDescent="0.35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 x14ac:dyDescent="0.35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 x14ac:dyDescent="0.35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 x14ac:dyDescent="0.35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 x14ac:dyDescent="0.35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 x14ac:dyDescent="0.35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 x14ac:dyDescent="0.35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 x14ac:dyDescent="0.35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 x14ac:dyDescent="0.35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 x14ac:dyDescent="0.35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 x14ac:dyDescent="0.35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 x14ac:dyDescent="0.35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 x14ac:dyDescent="0.35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 x14ac:dyDescent="0.35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 x14ac:dyDescent="0.35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 x14ac:dyDescent="0.35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 x14ac:dyDescent="0.35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 x14ac:dyDescent="0.35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 x14ac:dyDescent="0.35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 x14ac:dyDescent="0.35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 x14ac:dyDescent="0.35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 x14ac:dyDescent="0.35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 x14ac:dyDescent="0.35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 x14ac:dyDescent="0.35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 x14ac:dyDescent="0.35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 x14ac:dyDescent="0.35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 x14ac:dyDescent="0.35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 x14ac:dyDescent="0.35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 x14ac:dyDescent="0.35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 x14ac:dyDescent="0.35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 x14ac:dyDescent="0.35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 x14ac:dyDescent="0.35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 x14ac:dyDescent="0.35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 x14ac:dyDescent="0.35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 x14ac:dyDescent="0.35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 x14ac:dyDescent="0.35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 x14ac:dyDescent="0.35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 x14ac:dyDescent="0.35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 x14ac:dyDescent="0.35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 x14ac:dyDescent="0.35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 x14ac:dyDescent="0.35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 x14ac:dyDescent="0.35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 x14ac:dyDescent="0.35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 x14ac:dyDescent="0.35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 x14ac:dyDescent="0.35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 x14ac:dyDescent="0.35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 x14ac:dyDescent="0.35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 x14ac:dyDescent="0.35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 x14ac:dyDescent="0.35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 x14ac:dyDescent="0.35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 x14ac:dyDescent="0.35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 x14ac:dyDescent="0.35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 x14ac:dyDescent="0.35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 x14ac:dyDescent="0.35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 x14ac:dyDescent="0.35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 x14ac:dyDescent="0.35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 x14ac:dyDescent="0.35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 x14ac:dyDescent="0.35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 x14ac:dyDescent="0.35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 x14ac:dyDescent="0.35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 x14ac:dyDescent="0.35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 x14ac:dyDescent="0.35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 x14ac:dyDescent="0.35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 x14ac:dyDescent="0.35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 x14ac:dyDescent="0.35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 x14ac:dyDescent="0.35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 x14ac:dyDescent="0.35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 x14ac:dyDescent="0.35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 x14ac:dyDescent="0.35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 x14ac:dyDescent="0.35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 x14ac:dyDescent="0.35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 x14ac:dyDescent="0.35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 x14ac:dyDescent="0.35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 x14ac:dyDescent="0.35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 x14ac:dyDescent="0.35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 x14ac:dyDescent="0.35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 x14ac:dyDescent="0.35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 x14ac:dyDescent="0.35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 x14ac:dyDescent="0.35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 x14ac:dyDescent="0.35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 x14ac:dyDescent="0.35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 x14ac:dyDescent="0.3"/>
    <row r="229" spans="4:16" ht="15.75" customHeight="1" x14ac:dyDescent="0.3"/>
    <row r="230" spans="4:16" ht="15.75" customHeight="1" x14ac:dyDescent="0.3"/>
    <row r="231" spans="4:16" ht="15.75" customHeight="1" x14ac:dyDescent="0.3"/>
    <row r="232" spans="4:16" ht="15.75" customHeight="1" x14ac:dyDescent="0.3"/>
    <row r="233" spans="4:16" ht="15.75" customHeight="1" x14ac:dyDescent="0.3"/>
    <row r="234" spans="4:16" ht="15.75" customHeight="1" x14ac:dyDescent="0.3"/>
    <row r="235" spans="4:16" ht="15.75" customHeight="1" x14ac:dyDescent="0.3"/>
    <row r="236" spans="4:16" ht="15.75" customHeight="1" x14ac:dyDescent="0.3"/>
    <row r="237" spans="4:16" ht="15.75" customHeight="1" x14ac:dyDescent="0.3"/>
    <row r="238" spans="4:16" ht="15.75" customHeight="1" x14ac:dyDescent="0.3"/>
    <row r="239" spans="4:16" ht="15.75" customHeight="1" x14ac:dyDescent="0.3"/>
    <row r="240" spans="4:16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9">
    <mergeCell ref="B11:N11"/>
    <mergeCell ref="B12:N12"/>
    <mergeCell ref="B13:N13"/>
    <mergeCell ref="A16:A18"/>
    <mergeCell ref="B16:C17"/>
    <mergeCell ref="D16:J16"/>
    <mergeCell ref="M16:N17"/>
    <mergeCell ref="K16:L17"/>
    <mergeCell ref="I17:J17"/>
  </mergeCells>
  <pageMargins left="0.70866141732283472" right="0.70866141732283472" top="0.74803149606299213" bottom="0.74803149606299213" header="0" footer="0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I1012"/>
  <sheetViews>
    <sheetView view="pageBreakPreview" topLeftCell="A166" zoomScale="70" zoomScaleNormal="100" zoomScaleSheetLayoutView="70" workbookViewId="0">
      <selection activeCell="E173" sqref="E173"/>
    </sheetView>
  </sheetViews>
  <sheetFormatPr defaultColWidth="12.6640625" defaultRowHeight="15" customHeight="1" outlineLevelCol="1" x14ac:dyDescent="0.3"/>
  <cols>
    <col min="1" max="1" width="10" customWidth="1"/>
    <col min="2" max="2" width="5.9140625" customWidth="1"/>
    <col min="3" max="3" width="31.5" customWidth="1"/>
    <col min="4" max="4" width="10.4140625" customWidth="1"/>
    <col min="5" max="5" width="9.4140625" customWidth="1"/>
    <col min="6" max="6" width="12.4140625" bestFit="1" customWidth="1"/>
    <col min="7" max="7" width="16.4140625" customWidth="1"/>
    <col min="8" max="8" width="9" customWidth="1"/>
    <col min="9" max="9" width="12.4140625" bestFit="1" customWidth="1"/>
    <col min="10" max="10" width="16.4140625" customWidth="1"/>
    <col min="11" max="11" width="9.4140625" customWidth="1" outlineLevel="1"/>
    <col min="12" max="12" width="11.1640625" customWidth="1" outlineLevel="1"/>
    <col min="13" max="13" width="16.4140625" customWidth="1" outlineLevel="1"/>
    <col min="14" max="14" width="9.4140625" customWidth="1" outlineLevel="1"/>
    <col min="15" max="15" width="11.1640625" customWidth="1" outlineLevel="1"/>
    <col min="16" max="16" width="16.4140625" customWidth="1" outlineLevel="1"/>
    <col min="17" max="17" width="9.4140625" customWidth="1" outlineLevel="1"/>
    <col min="18" max="18" width="11.1640625" customWidth="1" outlineLevel="1"/>
    <col min="19" max="19" width="16.4140625" customWidth="1" outlineLevel="1"/>
    <col min="20" max="20" width="9.4140625" customWidth="1" outlineLevel="1"/>
    <col min="21" max="21" width="11.1640625" customWidth="1" outlineLevel="1"/>
    <col min="22" max="22" width="16.4140625" customWidth="1" outlineLevel="1"/>
    <col min="23" max="23" width="9.4140625" customWidth="1" outlineLevel="1"/>
    <col min="24" max="24" width="11.1640625" customWidth="1" outlineLevel="1"/>
    <col min="25" max="25" width="16.4140625" customWidth="1" outlineLevel="1"/>
    <col min="26" max="26" width="9.4140625" customWidth="1" outlineLevel="1"/>
    <col min="27" max="27" width="11.1640625" customWidth="1" outlineLevel="1"/>
    <col min="28" max="28" width="16.4140625" customWidth="1" outlineLevel="1"/>
    <col min="29" max="32" width="16.4140625" customWidth="1"/>
    <col min="33" max="33" width="20.6640625" customWidth="1"/>
    <col min="34" max="35" width="7.6640625" customWidth="1"/>
  </cols>
  <sheetData>
    <row r="1" spans="1:35" ht="15.5" x14ac:dyDescent="0.35">
      <c r="A1" s="54" t="s">
        <v>47</v>
      </c>
      <c r="B1" s="54"/>
      <c r="C1" s="54"/>
      <c r="D1" s="55"/>
      <c r="E1" s="55"/>
      <c r="F1" s="56"/>
      <c r="G1" s="57"/>
      <c r="H1" s="56"/>
      <c r="I1" s="56"/>
      <c r="J1" s="57"/>
      <c r="K1" s="56"/>
      <c r="L1" s="56"/>
      <c r="M1" s="57"/>
      <c r="N1" s="16"/>
      <c r="O1" s="56"/>
      <c r="P1" s="57"/>
      <c r="Q1" s="16"/>
      <c r="R1" s="16"/>
      <c r="S1" s="16"/>
      <c r="T1" s="16"/>
      <c r="U1" s="16"/>
      <c r="V1" s="57"/>
      <c r="W1" s="16"/>
      <c r="X1" s="16"/>
      <c r="Y1" s="57"/>
      <c r="Z1" s="16"/>
      <c r="AA1" s="16"/>
      <c r="AB1" s="57"/>
      <c r="AC1" s="58"/>
      <c r="AD1" s="58"/>
      <c r="AE1" s="58"/>
      <c r="AF1" s="58"/>
      <c r="AG1" s="59"/>
    </row>
    <row r="2" spans="1:35" ht="15.5" x14ac:dyDescent="0.35">
      <c r="A2" s="60" t="s">
        <v>3</v>
      </c>
      <c r="B2" s="54"/>
      <c r="C2" s="54"/>
      <c r="D2" s="55"/>
      <c r="E2" s="55"/>
      <c r="F2" s="56"/>
      <c r="G2" s="57"/>
      <c r="H2" s="56"/>
      <c r="I2" s="56"/>
      <c r="J2" s="57"/>
      <c r="K2" s="56"/>
      <c r="L2" s="56"/>
      <c r="M2" s="57"/>
      <c r="N2" s="16"/>
      <c r="O2" s="56"/>
      <c r="P2" s="57"/>
      <c r="Q2" s="16"/>
      <c r="R2" s="16"/>
      <c r="S2" s="16"/>
      <c r="T2" s="16"/>
      <c r="U2" s="16"/>
      <c r="V2" s="57"/>
      <c r="W2" s="16"/>
      <c r="X2" s="16"/>
      <c r="Y2" s="57"/>
      <c r="Z2" s="16"/>
      <c r="AA2" s="16"/>
      <c r="AB2" s="57"/>
      <c r="AC2" s="58"/>
      <c r="AD2" s="58"/>
      <c r="AE2" s="58"/>
      <c r="AF2" s="58"/>
      <c r="AG2" s="13"/>
      <c r="AH2" s="53"/>
      <c r="AI2" s="53"/>
    </row>
    <row r="3" spans="1:35" ht="14.5" x14ac:dyDescent="0.35">
      <c r="A3" s="60" t="s">
        <v>48</v>
      </c>
      <c r="B3" s="61"/>
      <c r="C3" s="62"/>
      <c r="D3" s="63"/>
      <c r="E3" s="63"/>
      <c r="F3" s="63"/>
      <c r="G3" s="64"/>
      <c r="H3" s="63"/>
      <c r="I3" s="63"/>
      <c r="J3" s="64"/>
      <c r="K3" s="63"/>
      <c r="L3" s="63"/>
      <c r="M3" s="64"/>
      <c r="N3" s="65"/>
      <c r="O3" s="63"/>
      <c r="P3" s="64"/>
      <c r="Q3" s="65"/>
      <c r="R3" s="65"/>
      <c r="S3" s="65"/>
      <c r="T3" s="65"/>
      <c r="U3" s="65"/>
      <c r="V3" s="64"/>
      <c r="W3" s="65"/>
      <c r="X3" s="65"/>
      <c r="Y3" s="64"/>
      <c r="Z3" s="65"/>
      <c r="AA3" s="65"/>
      <c r="AB3" s="64"/>
      <c r="AC3" s="66"/>
      <c r="AD3" s="66"/>
      <c r="AE3" s="66"/>
      <c r="AF3" s="66"/>
      <c r="AG3" s="62"/>
      <c r="AH3" s="53"/>
      <c r="AI3" s="53"/>
    </row>
    <row r="4" spans="1:35" ht="15.75" customHeight="1" x14ac:dyDescent="0.35">
      <c r="A4" s="14" t="s">
        <v>49</v>
      </c>
      <c r="B4" s="61"/>
      <c r="C4" s="62"/>
      <c r="D4" s="63"/>
      <c r="E4" s="63"/>
      <c r="F4" s="63"/>
      <c r="G4" s="64"/>
      <c r="H4" s="63"/>
      <c r="I4" s="63"/>
      <c r="J4" s="64"/>
      <c r="K4" s="67"/>
      <c r="L4" s="67"/>
      <c r="M4" s="68"/>
      <c r="N4" s="69"/>
      <c r="O4" s="67"/>
      <c r="P4" s="68"/>
      <c r="Q4" s="69"/>
      <c r="R4" s="69"/>
      <c r="S4" s="69"/>
      <c r="T4" s="69"/>
      <c r="U4" s="69"/>
      <c r="V4" s="68"/>
      <c r="W4" s="69"/>
      <c r="X4" s="69"/>
      <c r="Y4" s="68"/>
      <c r="Z4" s="69"/>
      <c r="AA4" s="69"/>
      <c r="AB4" s="68"/>
      <c r="AC4" s="70"/>
      <c r="AD4" s="70"/>
      <c r="AE4" s="70"/>
      <c r="AF4" s="70"/>
      <c r="AG4" s="71"/>
      <c r="AH4" s="53"/>
      <c r="AI4" s="53"/>
    </row>
    <row r="5" spans="1:35" ht="14" x14ac:dyDescent="0.3">
      <c r="A5" s="13"/>
      <c r="B5" s="61"/>
      <c r="C5" s="72"/>
      <c r="D5" s="63"/>
      <c r="E5" s="63"/>
      <c r="F5" s="63"/>
      <c r="G5" s="64"/>
      <c r="H5" s="63"/>
      <c r="I5" s="63"/>
      <c r="J5" s="64"/>
      <c r="K5" s="73"/>
      <c r="L5" s="73"/>
      <c r="M5" s="74"/>
      <c r="N5" s="75"/>
      <c r="O5" s="73"/>
      <c r="P5" s="74"/>
      <c r="Q5" s="75"/>
      <c r="R5" s="75"/>
      <c r="S5" s="75"/>
      <c r="T5" s="75"/>
      <c r="U5" s="75"/>
      <c r="V5" s="74"/>
      <c r="W5" s="75"/>
      <c r="X5" s="75"/>
      <c r="Y5" s="74"/>
      <c r="Z5" s="75"/>
      <c r="AA5" s="75"/>
      <c r="AB5" s="74"/>
      <c r="AC5" s="76"/>
      <c r="AD5" s="76"/>
      <c r="AE5" s="76"/>
      <c r="AF5" s="76"/>
      <c r="AG5" s="77"/>
    </row>
    <row r="6" spans="1:35" ht="26.25" customHeight="1" x14ac:dyDescent="0.3">
      <c r="A6" s="680" t="s">
        <v>50</v>
      </c>
      <c r="B6" s="691" t="s">
        <v>51</v>
      </c>
      <c r="C6" s="693" t="s">
        <v>52</v>
      </c>
      <c r="D6" s="695" t="s">
        <v>53</v>
      </c>
      <c r="E6" s="676" t="s">
        <v>54</v>
      </c>
      <c r="F6" s="677"/>
      <c r="G6" s="677"/>
      <c r="H6" s="677"/>
      <c r="I6" s="677"/>
      <c r="J6" s="678"/>
      <c r="K6" s="676" t="s">
        <v>55</v>
      </c>
      <c r="L6" s="677"/>
      <c r="M6" s="677"/>
      <c r="N6" s="677"/>
      <c r="O6" s="677"/>
      <c r="P6" s="678"/>
      <c r="Q6" s="676" t="s">
        <v>55</v>
      </c>
      <c r="R6" s="677"/>
      <c r="S6" s="677"/>
      <c r="T6" s="677"/>
      <c r="U6" s="677"/>
      <c r="V6" s="678"/>
      <c r="W6" s="676" t="s">
        <v>55</v>
      </c>
      <c r="X6" s="677"/>
      <c r="Y6" s="677"/>
      <c r="Z6" s="677"/>
      <c r="AA6" s="677"/>
      <c r="AB6" s="678"/>
      <c r="AC6" s="679" t="s">
        <v>56</v>
      </c>
      <c r="AD6" s="677"/>
      <c r="AE6" s="677"/>
      <c r="AF6" s="677"/>
      <c r="AG6" s="680" t="s">
        <v>57</v>
      </c>
    </row>
    <row r="7" spans="1:35" ht="71.25" customHeight="1" x14ac:dyDescent="0.3">
      <c r="A7" s="663"/>
      <c r="B7" s="692"/>
      <c r="C7" s="694"/>
      <c r="D7" s="694"/>
      <c r="E7" s="682" t="s">
        <v>58</v>
      </c>
      <c r="F7" s="677"/>
      <c r="G7" s="678"/>
      <c r="H7" s="682" t="s">
        <v>59</v>
      </c>
      <c r="I7" s="677"/>
      <c r="J7" s="678"/>
      <c r="K7" s="682" t="s">
        <v>58</v>
      </c>
      <c r="L7" s="677"/>
      <c r="M7" s="678"/>
      <c r="N7" s="682" t="s">
        <v>59</v>
      </c>
      <c r="O7" s="677"/>
      <c r="P7" s="678"/>
      <c r="Q7" s="682" t="s">
        <v>58</v>
      </c>
      <c r="R7" s="677"/>
      <c r="S7" s="678"/>
      <c r="T7" s="682" t="s">
        <v>59</v>
      </c>
      <c r="U7" s="677"/>
      <c r="V7" s="678"/>
      <c r="W7" s="682" t="s">
        <v>58</v>
      </c>
      <c r="X7" s="677"/>
      <c r="Y7" s="678"/>
      <c r="Z7" s="682" t="s">
        <v>59</v>
      </c>
      <c r="AA7" s="677"/>
      <c r="AB7" s="678"/>
      <c r="AC7" s="683" t="s">
        <v>60</v>
      </c>
      <c r="AD7" s="683" t="s">
        <v>61</v>
      </c>
      <c r="AE7" s="684" t="s">
        <v>62</v>
      </c>
      <c r="AF7" s="677"/>
      <c r="AG7" s="663"/>
    </row>
    <row r="8" spans="1:35" ht="41.25" customHeight="1" x14ac:dyDescent="0.3">
      <c r="A8" s="663"/>
      <c r="B8" s="692"/>
      <c r="C8" s="694"/>
      <c r="D8" s="694"/>
      <c r="E8" s="78" t="s">
        <v>63</v>
      </c>
      <c r="F8" s="79" t="s">
        <v>64</v>
      </c>
      <c r="G8" s="80" t="s">
        <v>65</v>
      </c>
      <c r="H8" s="78" t="s">
        <v>63</v>
      </c>
      <c r="I8" s="79" t="s">
        <v>64</v>
      </c>
      <c r="J8" s="80" t="s">
        <v>66</v>
      </c>
      <c r="K8" s="78" t="s">
        <v>63</v>
      </c>
      <c r="L8" s="79" t="s">
        <v>67</v>
      </c>
      <c r="M8" s="80" t="s">
        <v>68</v>
      </c>
      <c r="N8" s="78" t="s">
        <v>63</v>
      </c>
      <c r="O8" s="79" t="s">
        <v>67</v>
      </c>
      <c r="P8" s="80" t="s">
        <v>69</v>
      </c>
      <c r="Q8" s="78" t="s">
        <v>63</v>
      </c>
      <c r="R8" s="79" t="s">
        <v>67</v>
      </c>
      <c r="S8" s="81" t="s">
        <v>70</v>
      </c>
      <c r="T8" s="78" t="s">
        <v>63</v>
      </c>
      <c r="U8" s="79" t="s">
        <v>67</v>
      </c>
      <c r="V8" s="80" t="s">
        <v>71</v>
      </c>
      <c r="W8" s="78" t="s">
        <v>63</v>
      </c>
      <c r="X8" s="79" t="s">
        <v>67</v>
      </c>
      <c r="Y8" s="80" t="s">
        <v>72</v>
      </c>
      <c r="Z8" s="78" t="s">
        <v>63</v>
      </c>
      <c r="AA8" s="79" t="s">
        <v>67</v>
      </c>
      <c r="AB8" s="80" t="s">
        <v>73</v>
      </c>
      <c r="AC8" s="681"/>
      <c r="AD8" s="681"/>
      <c r="AE8" s="82" t="s">
        <v>74</v>
      </c>
      <c r="AF8" s="83" t="s">
        <v>20</v>
      </c>
      <c r="AG8" s="681"/>
    </row>
    <row r="9" spans="1:35" ht="14" x14ac:dyDescent="0.3">
      <c r="A9" s="84" t="s">
        <v>75</v>
      </c>
      <c r="B9" s="85">
        <v>1</v>
      </c>
      <c r="C9" s="86">
        <v>2</v>
      </c>
      <c r="D9" s="87">
        <v>3</v>
      </c>
      <c r="E9" s="88">
        <v>4</v>
      </c>
      <c r="F9" s="88">
        <v>5</v>
      </c>
      <c r="G9" s="89">
        <v>6</v>
      </c>
      <c r="H9" s="88">
        <v>7</v>
      </c>
      <c r="I9" s="88">
        <v>8</v>
      </c>
      <c r="J9" s="89">
        <v>9</v>
      </c>
      <c r="K9" s="90">
        <v>10</v>
      </c>
      <c r="L9" s="90">
        <v>11</v>
      </c>
      <c r="M9" s="91">
        <v>12</v>
      </c>
      <c r="N9" s="90">
        <v>13</v>
      </c>
      <c r="O9" s="90">
        <v>14</v>
      </c>
      <c r="P9" s="91">
        <v>15</v>
      </c>
      <c r="Q9" s="90">
        <v>16</v>
      </c>
      <c r="R9" s="90">
        <v>17</v>
      </c>
      <c r="S9" s="90">
        <v>18</v>
      </c>
      <c r="T9" s="90">
        <v>19</v>
      </c>
      <c r="U9" s="90">
        <v>20</v>
      </c>
      <c r="V9" s="91">
        <v>21</v>
      </c>
      <c r="W9" s="90">
        <v>22</v>
      </c>
      <c r="X9" s="90">
        <v>23</v>
      </c>
      <c r="Y9" s="91">
        <v>24</v>
      </c>
      <c r="Z9" s="90">
        <v>25</v>
      </c>
      <c r="AA9" s="90">
        <v>26</v>
      </c>
      <c r="AB9" s="91">
        <v>27</v>
      </c>
      <c r="AC9" s="92">
        <v>28</v>
      </c>
      <c r="AD9" s="92">
        <v>29</v>
      </c>
      <c r="AE9" s="92">
        <v>30</v>
      </c>
      <c r="AF9" s="93">
        <v>31</v>
      </c>
      <c r="AG9" s="90">
        <v>32</v>
      </c>
    </row>
    <row r="10" spans="1:35" ht="14" x14ac:dyDescent="0.3">
      <c r="A10" s="94"/>
      <c r="B10" s="95"/>
      <c r="C10" s="96" t="s">
        <v>76</v>
      </c>
      <c r="D10" s="97"/>
      <c r="E10" s="87" t="s">
        <v>77</v>
      </c>
      <c r="F10" s="97" t="s">
        <v>78</v>
      </c>
      <c r="G10" s="98" t="s">
        <v>79</v>
      </c>
      <c r="H10" s="97" t="s">
        <v>80</v>
      </c>
      <c r="I10" s="97" t="s">
        <v>81</v>
      </c>
      <c r="J10" s="99" t="s">
        <v>82</v>
      </c>
      <c r="K10" s="100" t="s">
        <v>83</v>
      </c>
      <c r="L10" s="101" t="s">
        <v>84</v>
      </c>
      <c r="M10" s="92" t="s">
        <v>85</v>
      </c>
      <c r="N10" s="100" t="s">
        <v>86</v>
      </c>
      <c r="O10" s="101" t="s">
        <v>87</v>
      </c>
      <c r="P10" s="92" t="s">
        <v>88</v>
      </c>
      <c r="Q10" s="100" t="s">
        <v>89</v>
      </c>
      <c r="R10" s="101" t="s">
        <v>90</v>
      </c>
      <c r="S10" s="102" t="s">
        <v>91</v>
      </c>
      <c r="T10" s="100" t="s">
        <v>92</v>
      </c>
      <c r="U10" s="101" t="s">
        <v>93</v>
      </c>
      <c r="V10" s="92" t="s">
        <v>94</v>
      </c>
      <c r="W10" s="100" t="s">
        <v>95</v>
      </c>
      <c r="X10" s="101" t="s">
        <v>96</v>
      </c>
      <c r="Y10" s="92" t="s">
        <v>97</v>
      </c>
      <c r="Z10" s="100" t="s">
        <v>98</v>
      </c>
      <c r="AA10" s="101" t="s">
        <v>99</v>
      </c>
      <c r="AB10" s="92" t="s">
        <v>100</v>
      </c>
      <c r="AC10" s="93" t="s">
        <v>101</v>
      </c>
      <c r="AD10" s="93" t="s">
        <v>102</v>
      </c>
      <c r="AE10" s="93" t="s">
        <v>103</v>
      </c>
      <c r="AF10" s="93" t="s">
        <v>104</v>
      </c>
      <c r="AG10" s="90"/>
    </row>
    <row r="11" spans="1:35" ht="19.5" customHeight="1" x14ac:dyDescent="0.3">
      <c r="A11" s="103"/>
      <c r="B11" s="104"/>
      <c r="C11" s="105" t="s">
        <v>105</v>
      </c>
      <c r="D11" s="106"/>
      <c r="E11" s="107"/>
      <c r="F11" s="106"/>
      <c r="G11" s="108"/>
      <c r="H11" s="106"/>
      <c r="I11" s="106"/>
      <c r="J11" s="109"/>
      <c r="K11" s="107"/>
      <c r="L11" s="106"/>
      <c r="M11" s="108"/>
      <c r="N11" s="110"/>
      <c r="O11" s="106"/>
      <c r="P11" s="108"/>
      <c r="Q11" s="110"/>
      <c r="R11" s="111"/>
      <c r="S11" s="112"/>
      <c r="T11" s="110"/>
      <c r="U11" s="111"/>
      <c r="V11" s="108"/>
      <c r="W11" s="110"/>
      <c r="X11" s="111"/>
      <c r="Y11" s="108"/>
      <c r="Z11" s="110"/>
      <c r="AA11" s="111"/>
      <c r="AB11" s="108"/>
      <c r="AC11" s="113"/>
      <c r="AD11" s="114"/>
      <c r="AE11" s="114"/>
      <c r="AF11" s="114"/>
      <c r="AG11" s="115"/>
      <c r="AH11" s="116"/>
      <c r="AI11" s="116"/>
    </row>
    <row r="12" spans="1:35" ht="22.5" customHeight="1" x14ac:dyDescent="0.3">
      <c r="A12" s="117" t="s">
        <v>106</v>
      </c>
      <c r="B12" s="118">
        <v>1</v>
      </c>
      <c r="C12" s="119" t="s">
        <v>107</v>
      </c>
      <c r="D12" s="120"/>
      <c r="E12" s="121"/>
      <c r="F12" s="122"/>
      <c r="G12" s="123"/>
      <c r="H12" s="124"/>
      <c r="I12" s="125"/>
      <c r="J12" s="126"/>
      <c r="K12" s="122"/>
      <c r="L12" s="122"/>
      <c r="M12" s="123"/>
      <c r="N12" s="127"/>
      <c r="O12" s="122"/>
      <c r="P12" s="123"/>
      <c r="Q12" s="128"/>
      <c r="R12" s="128"/>
      <c r="S12" s="123"/>
      <c r="T12" s="127"/>
      <c r="U12" s="128"/>
      <c r="V12" s="123"/>
      <c r="W12" s="128"/>
      <c r="X12" s="128"/>
      <c r="Y12" s="123"/>
      <c r="Z12" s="127"/>
      <c r="AA12" s="128"/>
      <c r="AB12" s="128"/>
      <c r="AC12" s="129"/>
      <c r="AD12" s="130"/>
      <c r="AE12" s="130"/>
      <c r="AF12" s="131"/>
      <c r="AG12" s="132"/>
      <c r="AH12" s="133"/>
      <c r="AI12" s="133"/>
    </row>
    <row r="13" spans="1:35" ht="30" customHeight="1" x14ac:dyDescent="0.3">
      <c r="A13" s="134" t="s">
        <v>108</v>
      </c>
      <c r="B13" s="135" t="s">
        <v>109</v>
      </c>
      <c r="C13" s="136" t="s">
        <v>110</v>
      </c>
      <c r="D13" s="137"/>
      <c r="E13" s="138">
        <f t="shared" ref="E13:J13" si="0">SUM(E14:E16)</f>
        <v>8</v>
      </c>
      <c r="F13" s="139">
        <f t="shared" si="0"/>
        <v>20000</v>
      </c>
      <c r="G13" s="140">
        <f t="shared" si="0"/>
        <v>80000</v>
      </c>
      <c r="H13" s="138">
        <f t="shared" si="0"/>
        <v>8</v>
      </c>
      <c r="I13" s="139">
        <f t="shared" si="0"/>
        <v>20000</v>
      </c>
      <c r="J13" s="140">
        <f t="shared" si="0"/>
        <v>80000</v>
      </c>
      <c r="K13" s="141"/>
      <c r="L13" s="142"/>
      <c r="M13" s="143">
        <f>SUM(M14:M16)</f>
        <v>0</v>
      </c>
      <c r="N13" s="144"/>
      <c r="O13" s="142"/>
      <c r="P13" s="143">
        <f>SUM(P14:P16)</f>
        <v>0</v>
      </c>
      <c r="Q13" s="144"/>
      <c r="R13" s="145"/>
      <c r="S13" s="143">
        <f>SUM(S14:S16)</f>
        <v>0</v>
      </c>
      <c r="T13" s="144"/>
      <c r="U13" s="145"/>
      <c r="V13" s="143">
        <f>SUM(V14:V16)</f>
        <v>0</v>
      </c>
      <c r="W13" s="144"/>
      <c r="X13" s="145"/>
      <c r="Y13" s="143">
        <f>SUM(Y14:Y16)</f>
        <v>0</v>
      </c>
      <c r="Z13" s="144"/>
      <c r="AA13" s="145"/>
      <c r="AB13" s="143">
        <f>SUM(AB14:AB16)</f>
        <v>0</v>
      </c>
      <c r="AC13" s="146">
        <f>G13+M13+S13+Y13</f>
        <v>80000</v>
      </c>
      <c r="AD13" s="147">
        <f>J13+P13+V13+AB13</f>
        <v>80000</v>
      </c>
      <c r="AE13" s="148">
        <f t="shared" ref="AE13:AE27" si="1">AC13-AD13</f>
        <v>0</v>
      </c>
      <c r="AF13" s="149">
        <f t="shared" ref="AF13:AF27" si="2">AE13/AC13</f>
        <v>0</v>
      </c>
      <c r="AG13" s="150"/>
      <c r="AH13" s="151"/>
      <c r="AI13" s="151"/>
    </row>
    <row r="14" spans="1:35" ht="42" customHeight="1" x14ac:dyDescent="0.3">
      <c r="A14" s="152" t="s">
        <v>111</v>
      </c>
      <c r="B14" s="153" t="s">
        <v>112</v>
      </c>
      <c r="C14" s="154" t="s">
        <v>113</v>
      </c>
      <c r="D14" s="155" t="s">
        <v>114</v>
      </c>
      <c r="E14" s="156">
        <v>5</v>
      </c>
      <c r="F14" s="157">
        <v>10000</v>
      </c>
      <c r="G14" s="158">
        <f t="shared" ref="G14:G16" si="3">E14*F14</f>
        <v>50000</v>
      </c>
      <c r="H14" s="156">
        <v>5</v>
      </c>
      <c r="I14" s="157">
        <v>10000</v>
      </c>
      <c r="J14" s="158">
        <f t="shared" ref="J14:J16" si="4">H14*I14</f>
        <v>50000</v>
      </c>
      <c r="K14" s="159"/>
      <c r="L14" s="160"/>
      <c r="M14" s="161">
        <f t="shared" ref="M14:M16" si="5">K14*L14</f>
        <v>0</v>
      </c>
      <c r="N14" s="162"/>
      <c r="O14" s="160"/>
      <c r="P14" s="161">
        <f t="shared" ref="P14:P16" si="6">N14*O14</f>
        <v>0</v>
      </c>
      <c r="Q14" s="162"/>
      <c r="R14" s="163"/>
      <c r="S14" s="161">
        <f t="shared" ref="S14:S16" si="7">Q14*R14</f>
        <v>0</v>
      </c>
      <c r="T14" s="162"/>
      <c r="U14" s="163"/>
      <c r="V14" s="161">
        <f t="shared" ref="V14:V16" si="8">T14*U14</f>
        <v>0</v>
      </c>
      <c r="W14" s="162"/>
      <c r="X14" s="163"/>
      <c r="Y14" s="161">
        <f t="shared" ref="Y14:Y16" si="9">W14*X14</f>
        <v>0</v>
      </c>
      <c r="Z14" s="162"/>
      <c r="AA14" s="163"/>
      <c r="AB14" s="161">
        <f t="shared" ref="AB14:AB16" si="10">Z14*AA14</f>
        <v>0</v>
      </c>
      <c r="AC14" s="164">
        <f>G14+M14+S14+Y14</f>
        <v>50000</v>
      </c>
      <c r="AD14" s="165">
        <f>J14+P14+V14+AB14</f>
        <v>50000</v>
      </c>
      <c r="AE14" s="166">
        <f t="shared" si="1"/>
        <v>0</v>
      </c>
      <c r="AF14" s="167">
        <f t="shared" si="2"/>
        <v>0</v>
      </c>
      <c r="AG14" s="168"/>
      <c r="AH14" s="133"/>
      <c r="AI14" s="133"/>
    </row>
    <row r="15" spans="1:35" ht="30" customHeight="1" x14ac:dyDescent="0.3">
      <c r="A15" s="152" t="s">
        <v>111</v>
      </c>
      <c r="B15" s="153" t="s">
        <v>115</v>
      </c>
      <c r="C15" s="154" t="s">
        <v>116</v>
      </c>
      <c r="D15" s="155" t="s">
        <v>114</v>
      </c>
      <c r="E15" s="169">
        <v>3</v>
      </c>
      <c r="F15" s="170">
        <v>10000</v>
      </c>
      <c r="G15" s="171">
        <f t="shared" si="3"/>
        <v>30000</v>
      </c>
      <c r="H15" s="169">
        <v>3</v>
      </c>
      <c r="I15" s="170">
        <v>10000</v>
      </c>
      <c r="J15" s="171">
        <f t="shared" si="4"/>
        <v>30000</v>
      </c>
      <c r="K15" s="159"/>
      <c r="L15" s="160"/>
      <c r="M15" s="161">
        <f t="shared" si="5"/>
        <v>0</v>
      </c>
      <c r="N15" s="162"/>
      <c r="O15" s="160"/>
      <c r="P15" s="161">
        <f t="shared" si="6"/>
        <v>0</v>
      </c>
      <c r="Q15" s="162"/>
      <c r="R15" s="163"/>
      <c r="S15" s="161">
        <f t="shared" si="7"/>
        <v>0</v>
      </c>
      <c r="T15" s="162"/>
      <c r="U15" s="163"/>
      <c r="V15" s="161">
        <f t="shared" si="8"/>
        <v>0</v>
      </c>
      <c r="W15" s="162"/>
      <c r="X15" s="163"/>
      <c r="Y15" s="161">
        <f t="shared" si="9"/>
        <v>0</v>
      </c>
      <c r="Z15" s="162"/>
      <c r="AA15" s="163"/>
      <c r="AB15" s="161">
        <f t="shared" si="10"/>
        <v>0</v>
      </c>
      <c r="AC15" s="164">
        <f>G15+M15+S15+Y15</f>
        <v>30000</v>
      </c>
      <c r="AD15" s="165">
        <f>J15+P15+V15+AB15</f>
        <v>30000</v>
      </c>
      <c r="AE15" s="166">
        <f t="shared" si="1"/>
        <v>0</v>
      </c>
      <c r="AF15" s="167">
        <f t="shared" si="2"/>
        <v>0</v>
      </c>
      <c r="AG15" s="168"/>
      <c r="AH15" s="133"/>
      <c r="AI15" s="133"/>
    </row>
    <row r="16" spans="1:35" ht="30" customHeight="1" x14ac:dyDescent="0.3">
      <c r="A16" s="172" t="s">
        <v>111</v>
      </c>
      <c r="B16" s="173" t="s">
        <v>117</v>
      </c>
      <c r="C16" s="174" t="s">
        <v>118</v>
      </c>
      <c r="D16" s="175" t="s">
        <v>114</v>
      </c>
      <c r="E16" s="176"/>
      <c r="F16" s="177"/>
      <c r="G16" s="178">
        <f t="shared" si="3"/>
        <v>0</v>
      </c>
      <c r="H16" s="176"/>
      <c r="I16" s="177"/>
      <c r="J16" s="178">
        <f t="shared" si="4"/>
        <v>0</v>
      </c>
      <c r="K16" s="179"/>
      <c r="L16" s="180"/>
      <c r="M16" s="181">
        <f t="shared" si="5"/>
        <v>0</v>
      </c>
      <c r="N16" s="182"/>
      <c r="O16" s="180"/>
      <c r="P16" s="181">
        <f t="shared" si="6"/>
        <v>0</v>
      </c>
      <c r="Q16" s="182"/>
      <c r="R16" s="183"/>
      <c r="S16" s="181">
        <f t="shared" si="7"/>
        <v>0</v>
      </c>
      <c r="T16" s="182"/>
      <c r="U16" s="183"/>
      <c r="V16" s="181">
        <f t="shared" si="8"/>
        <v>0</v>
      </c>
      <c r="W16" s="182"/>
      <c r="X16" s="183"/>
      <c r="Y16" s="181">
        <f t="shared" si="9"/>
        <v>0</v>
      </c>
      <c r="Z16" s="182"/>
      <c r="AA16" s="183"/>
      <c r="AB16" s="181">
        <f t="shared" si="10"/>
        <v>0</v>
      </c>
      <c r="AC16" s="184">
        <f>G16+M16+S16+Y16</f>
        <v>0</v>
      </c>
      <c r="AD16" s="185">
        <f>J16+P16+V16+AB16</f>
        <v>0</v>
      </c>
      <c r="AE16" s="186">
        <f t="shared" si="1"/>
        <v>0</v>
      </c>
      <c r="AF16" s="167" t="e">
        <f t="shared" si="2"/>
        <v>#DIV/0!</v>
      </c>
      <c r="AG16" s="187"/>
      <c r="AH16" s="133"/>
      <c r="AI16" s="133"/>
    </row>
    <row r="17" spans="1:35" ht="30" customHeight="1" x14ac:dyDescent="0.3">
      <c r="A17" s="134" t="s">
        <v>108</v>
      </c>
      <c r="B17" s="135" t="s">
        <v>119</v>
      </c>
      <c r="C17" s="136" t="s">
        <v>120</v>
      </c>
      <c r="D17" s="188"/>
      <c r="E17" s="141"/>
      <c r="F17" s="142"/>
      <c r="G17" s="189">
        <f>SUM(G18:G20)</f>
        <v>0</v>
      </c>
      <c r="H17" s="141"/>
      <c r="I17" s="142"/>
      <c r="J17" s="189">
        <f>SUM(J18:J20)</f>
        <v>0</v>
      </c>
      <c r="K17" s="141"/>
      <c r="L17" s="142"/>
      <c r="M17" s="143">
        <f>SUM(M18:M20)</f>
        <v>0</v>
      </c>
      <c r="N17" s="144"/>
      <c r="O17" s="142"/>
      <c r="P17" s="189">
        <v>0</v>
      </c>
      <c r="Q17" s="144"/>
      <c r="R17" s="145"/>
      <c r="S17" s="143">
        <f>SUM(S18:S20)</f>
        <v>0</v>
      </c>
      <c r="T17" s="144"/>
      <c r="U17" s="145"/>
      <c r="V17" s="189">
        <v>0</v>
      </c>
      <c r="W17" s="144"/>
      <c r="X17" s="145"/>
      <c r="Y17" s="143">
        <f>SUM(Y18:Y20)</f>
        <v>0</v>
      </c>
      <c r="Z17" s="144"/>
      <c r="AA17" s="145"/>
      <c r="AB17" s="189">
        <v>0</v>
      </c>
      <c r="AC17" s="146">
        <f>G17+M17+S17+Y17</f>
        <v>0</v>
      </c>
      <c r="AD17" s="147">
        <f>J17+P17+V17+AB17</f>
        <v>0</v>
      </c>
      <c r="AE17" s="148">
        <f t="shared" si="1"/>
        <v>0</v>
      </c>
      <c r="AF17" s="149" t="e">
        <f t="shared" si="2"/>
        <v>#DIV/0!</v>
      </c>
      <c r="AG17" s="150"/>
      <c r="AH17" s="151"/>
      <c r="AI17" s="151"/>
    </row>
    <row r="18" spans="1:35" ht="30" customHeight="1" x14ac:dyDescent="0.3">
      <c r="A18" s="152" t="s">
        <v>111</v>
      </c>
      <c r="B18" s="153" t="s">
        <v>112</v>
      </c>
      <c r="C18" s="190" t="s">
        <v>118</v>
      </c>
      <c r="D18" s="191" t="s">
        <v>114</v>
      </c>
      <c r="E18" s="159"/>
      <c r="F18" s="160"/>
      <c r="G18" s="192">
        <f t="shared" ref="G18:G20" si="11">E18*F18</f>
        <v>0</v>
      </c>
      <c r="H18" s="159"/>
      <c r="I18" s="160"/>
      <c r="J18" s="192">
        <f t="shared" ref="J18:J20" si="12">H18*I18</f>
        <v>0</v>
      </c>
      <c r="K18" s="159"/>
      <c r="L18" s="160"/>
      <c r="M18" s="161">
        <f t="shared" ref="M18:M20" si="13">K18*L18</f>
        <v>0</v>
      </c>
      <c r="N18" s="162"/>
      <c r="O18" s="160"/>
      <c r="P18" s="192">
        <v>0</v>
      </c>
      <c r="Q18" s="162"/>
      <c r="R18" s="163"/>
      <c r="S18" s="161">
        <f t="shared" ref="S18:S20" si="14">Q18*R18</f>
        <v>0</v>
      </c>
      <c r="T18" s="162"/>
      <c r="U18" s="163"/>
      <c r="V18" s="192">
        <v>0</v>
      </c>
      <c r="W18" s="162"/>
      <c r="X18" s="163"/>
      <c r="Y18" s="161">
        <f t="shared" ref="Y18:Y20" si="15">W18*X18</f>
        <v>0</v>
      </c>
      <c r="Z18" s="162"/>
      <c r="AA18" s="163"/>
      <c r="AB18" s="192">
        <v>0</v>
      </c>
      <c r="AC18" s="164">
        <f>G18+M18+S18+Y18</f>
        <v>0</v>
      </c>
      <c r="AD18" s="165">
        <f>J18+P18+V18+AB18</f>
        <v>0</v>
      </c>
      <c r="AE18" s="166">
        <f t="shared" si="1"/>
        <v>0</v>
      </c>
      <c r="AF18" s="167" t="e">
        <f t="shared" si="2"/>
        <v>#DIV/0!</v>
      </c>
      <c r="AG18" s="168"/>
      <c r="AH18" s="133"/>
      <c r="AI18" s="133"/>
    </row>
    <row r="19" spans="1:35" ht="30" customHeight="1" x14ac:dyDescent="0.3">
      <c r="A19" s="152" t="s">
        <v>111</v>
      </c>
      <c r="B19" s="153" t="s">
        <v>115</v>
      </c>
      <c r="C19" s="190" t="s">
        <v>118</v>
      </c>
      <c r="D19" s="191" t="s">
        <v>114</v>
      </c>
      <c r="E19" s="159"/>
      <c r="F19" s="160"/>
      <c r="G19" s="192">
        <f t="shared" si="11"/>
        <v>0</v>
      </c>
      <c r="H19" s="159"/>
      <c r="I19" s="160"/>
      <c r="J19" s="192">
        <f t="shared" si="12"/>
        <v>0</v>
      </c>
      <c r="K19" s="159"/>
      <c r="L19" s="160"/>
      <c r="M19" s="161">
        <f t="shared" si="13"/>
        <v>0</v>
      </c>
      <c r="N19" s="162"/>
      <c r="O19" s="160"/>
      <c r="P19" s="192">
        <v>0</v>
      </c>
      <c r="Q19" s="162"/>
      <c r="R19" s="163"/>
      <c r="S19" s="161">
        <f t="shared" si="14"/>
        <v>0</v>
      </c>
      <c r="T19" s="162"/>
      <c r="U19" s="163"/>
      <c r="V19" s="192">
        <v>0</v>
      </c>
      <c r="W19" s="162"/>
      <c r="X19" s="163"/>
      <c r="Y19" s="161">
        <f t="shared" si="15"/>
        <v>0</v>
      </c>
      <c r="Z19" s="162"/>
      <c r="AA19" s="163"/>
      <c r="AB19" s="192">
        <v>0</v>
      </c>
      <c r="AC19" s="164">
        <f>G19+M19+S19+Y19</f>
        <v>0</v>
      </c>
      <c r="AD19" s="165">
        <f>J19+P19+V19+AB19</f>
        <v>0</v>
      </c>
      <c r="AE19" s="166">
        <f t="shared" si="1"/>
        <v>0</v>
      </c>
      <c r="AF19" s="167" t="e">
        <f t="shared" si="2"/>
        <v>#DIV/0!</v>
      </c>
      <c r="AG19" s="168"/>
      <c r="AH19" s="133"/>
      <c r="AI19" s="133"/>
    </row>
    <row r="20" spans="1:35" ht="30" customHeight="1" x14ac:dyDescent="0.3">
      <c r="A20" s="193" t="s">
        <v>111</v>
      </c>
      <c r="B20" s="194" t="s">
        <v>117</v>
      </c>
      <c r="C20" s="195" t="s">
        <v>118</v>
      </c>
      <c r="D20" s="196" t="s">
        <v>114</v>
      </c>
      <c r="E20" s="197"/>
      <c r="F20" s="198"/>
      <c r="G20" s="199">
        <f t="shared" si="11"/>
        <v>0</v>
      </c>
      <c r="H20" s="197"/>
      <c r="I20" s="198"/>
      <c r="J20" s="199">
        <f t="shared" si="12"/>
        <v>0</v>
      </c>
      <c r="K20" s="197"/>
      <c r="L20" s="198"/>
      <c r="M20" s="200">
        <f t="shared" si="13"/>
        <v>0</v>
      </c>
      <c r="N20" s="201"/>
      <c r="O20" s="198"/>
      <c r="P20" s="199">
        <v>0</v>
      </c>
      <c r="Q20" s="201"/>
      <c r="R20" s="202"/>
      <c r="S20" s="200">
        <f t="shared" si="14"/>
        <v>0</v>
      </c>
      <c r="T20" s="201"/>
      <c r="U20" s="202"/>
      <c r="V20" s="199">
        <v>0</v>
      </c>
      <c r="W20" s="201"/>
      <c r="X20" s="202"/>
      <c r="Y20" s="200">
        <f t="shared" si="15"/>
        <v>0</v>
      </c>
      <c r="Z20" s="201"/>
      <c r="AA20" s="202"/>
      <c r="AB20" s="199">
        <v>0</v>
      </c>
      <c r="AC20" s="184">
        <f>G20+M20+S20+Y20</f>
        <v>0</v>
      </c>
      <c r="AD20" s="185">
        <f>J20+P20+V20+AB20</f>
        <v>0</v>
      </c>
      <c r="AE20" s="186">
        <f t="shared" si="1"/>
        <v>0</v>
      </c>
      <c r="AF20" s="167" t="e">
        <f t="shared" si="2"/>
        <v>#DIV/0!</v>
      </c>
      <c r="AG20" s="168"/>
      <c r="AH20" s="133"/>
      <c r="AI20" s="133"/>
    </row>
    <row r="21" spans="1:35" ht="30" customHeight="1" x14ac:dyDescent="0.3">
      <c r="A21" s="134" t="s">
        <v>108</v>
      </c>
      <c r="B21" s="135" t="s">
        <v>121</v>
      </c>
      <c r="C21" s="136" t="s">
        <v>122</v>
      </c>
      <c r="D21" s="188"/>
      <c r="E21" s="139">
        <f t="shared" ref="E21:M21" si="16">SUM(E22:E26)</f>
        <v>13</v>
      </c>
      <c r="F21" s="139">
        <f t="shared" si="16"/>
        <v>77130</v>
      </c>
      <c r="G21" s="140">
        <f t="shared" si="16"/>
        <v>198140</v>
      </c>
      <c r="H21" s="138">
        <f t="shared" si="16"/>
        <v>13</v>
      </c>
      <c r="I21" s="139">
        <f t="shared" si="16"/>
        <v>77130</v>
      </c>
      <c r="J21" s="140">
        <f t="shared" si="16"/>
        <v>198140</v>
      </c>
      <c r="K21" s="138">
        <f t="shared" si="16"/>
        <v>7</v>
      </c>
      <c r="L21" s="139">
        <f t="shared" si="16"/>
        <v>31880</v>
      </c>
      <c r="M21" s="203">
        <f t="shared" si="16"/>
        <v>68640</v>
      </c>
      <c r="N21" s="144"/>
      <c r="O21" s="142"/>
      <c r="P21" s="189">
        <f>SUM(P22:P26)</f>
        <v>70915</v>
      </c>
      <c r="Q21" s="144"/>
      <c r="R21" s="145"/>
      <c r="S21" s="143">
        <f>SUM(S22:S26)</f>
        <v>0</v>
      </c>
      <c r="T21" s="144"/>
      <c r="U21" s="145"/>
      <c r="V21" s="189">
        <f>SUM(V22:V26)</f>
        <v>0</v>
      </c>
      <c r="W21" s="144"/>
      <c r="X21" s="145"/>
      <c r="Y21" s="143">
        <f>SUM(Y22:Y26)</f>
        <v>0</v>
      </c>
      <c r="Z21" s="144"/>
      <c r="AA21" s="145"/>
      <c r="AB21" s="189">
        <f>SUM(AB22:AB26)</f>
        <v>0</v>
      </c>
      <c r="AC21" s="146">
        <f>G21+M21+S21+Y21</f>
        <v>266780</v>
      </c>
      <c r="AD21" s="147">
        <f>J21+P21+V21+AB21</f>
        <v>269055</v>
      </c>
      <c r="AE21" s="148">
        <f t="shared" si="1"/>
        <v>-2275</v>
      </c>
      <c r="AF21" s="204">
        <f t="shared" si="2"/>
        <v>-8.527625759052403E-3</v>
      </c>
      <c r="AG21" s="205"/>
      <c r="AH21" s="151"/>
      <c r="AI21" s="151"/>
    </row>
    <row r="22" spans="1:35" ht="30" customHeight="1" x14ac:dyDescent="0.3">
      <c r="A22" s="206" t="s">
        <v>111</v>
      </c>
      <c r="B22" s="207" t="s">
        <v>123</v>
      </c>
      <c r="C22" s="208" t="s">
        <v>124</v>
      </c>
      <c r="D22" s="209" t="s">
        <v>114</v>
      </c>
      <c r="E22" s="210">
        <v>2</v>
      </c>
      <c r="F22" s="170">
        <v>20000</v>
      </c>
      <c r="G22" s="171">
        <f t="shared" ref="G22:G26" si="17">E22*F22</f>
        <v>40000</v>
      </c>
      <c r="H22" s="211">
        <v>2</v>
      </c>
      <c r="I22" s="212">
        <v>20000</v>
      </c>
      <c r="J22" s="213">
        <f t="shared" ref="J22:J26" si="18">H22*I22</f>
        <v>40000</v>
      </c>
      <c r="K22" s="214"/>
      <c r="L22" s="215"/>
      <c r="M22" s="216"/>
      <c r="N22" s="217"/>
      <c r="O22" s="218"/>
      <c r="P22" s="219">
        <f t="shared" ref="P22:P26" si="19">N22*O22</f>
        <v>0</v>
      </c>
      <c r="Q22" s="217"/>
      <c r="R22" s="220"/>
      <c r="S22" s="221">
        <f t="shared" ref="S22:S26" si="20">Q22*R22</f>
        <v>0</v>
      </c>
      <c r="T22" s="217"/>
      <c r="U22" s="220"/>
      <c r="V22" s="219">
        <f t="shared" ref="V22:V26" si="21">T22*U22</f>
        <v>0</v>
      </c>
      <c r="W22" s="217"/>
      <c r="X22" s="220"/>
      <c r="Y22" s="221">
        <f t="shared" ref="Y22:Y26" si="22">W22*X22</f>
        <v>0</v>
      </c>
      <c r="Z22" s="217"/>
      <c r="AA22" s="220"/>
      <c r="AB22" s="219">
        <f t="shared" ref="AB22:AB26" si="23">Z22*AA22</f>
        <v>0</v>
      </c>
      <c r="AC22" s="222">
        <f>G22+M22+S22+Y22</f>
        <v>40000</v>
      </c>
      <c r="AD22" s="223">
        <f>J22+P22+V22+AB22</f>
        <v>40000</v>
      </c>
      <c r="AE22" s="224">
        <f t="shared" si="1"/>
        <v>0</v>
      </c>
      <c r="AF22" s="225">
        <f t="shared" si="2"/>
        <v>0</v>
      </c>
      <c r="AG22" s="226"/>
      <c r="AH22" s="227"/>
      <c r="AI22" s="227"/>
    </row>
    <row r="23" spans="1:35" ht="30" customHeight="1" x14ac:dyDescent="0.3">
      <c r="A23" s="206" t="s">
        <v>111</v>
      </c>
      <c r="B23" s="207" t="s">
        <v>125</v>
      </c>
      <c r="C23" s="208" t="s">
        <v>126</v>
      </c>
      <c r="D23" s="209" t="s">
        <v>114</v>
      </c>
      <c r="E23" s="210">
        <v>4</v>
      </c>
      <c r="F23" s="157">
        <v>13750</v>
      </c>
      <c r="G23" s="158">
        <f t="shared" si="17"/>
        <v>55000</v>
      </c>
      <c r="H23" s="211">
        <v>4</v>
      </c>
      <c r="I23" s="212">
        <v>13750</v>
      </c>
      <c r="J23" s="213">
        <f t="shared" si="18"/>
        <v>55000</v>
      </c>
      <c r="K23" s="214"/>
      <c r="L23" s="215"/>
      <c r="M23" s="216"/>
      <c r="N23" s="217"/>
      <c r="O23" s="218"/>
      <c r="P23" s="219">
        <f t="shared" si="19"/>
        <v>0</v>
      </c>
      <c r="Q23" s="217"/>
      <c r="R23" s="220"/>
      <c r="S23" s="221">
        <f t="shared" si="20"/>
        <v>0</v>
      </c>
      <c r="T23" s="217"/>
      <c r="U23" s="220"/>
      <c r="V23" s="219">
        <f t="shared" si="21"/>
        <v>0</v>
      </c>
      <c r="W23" s="217"/>
      <c r="X23" s="220"/>
      <c r="Y23" s="221">
        <f t="shared" si="22"/>
        <v>0</v>
      </c>
      <c r="Z23" s="217"/>
      <c r="AA23" s="220"/>
      <c r="AB23" s="219">
        <f t="shared" si="23"/>
        <v>0</v>
      </c>
      <c r="AC23" s="222">
        <f>G23+M23+S23+Y23</f>
        <v>55000</v>
      </c>
      <c r="AD23" s="223">
        <f>J23+P23+V23+AB23</f>
        <v>55000</v>
      </c>
      <c r="AE23" s="224">
        <f t="shared" si="1"/>
        <v>0</v>
      </c>
      <c r="AF23" s="225">
        <f t="shared" si="2"/>
        <v>0</v>
      </c>
      <c r="AG23" s="226"/>
      <c r="AH23" s="227"/>
      <c r="AI23" s="227"/>
    </row>
    <row r="24" spans="1:35" ht="37.5" x14ac:dyDescent="0.3">
      <c r="A24" s="206" t="s">
        <v>111</v>
      </c>
      <c r="B24" s="207" t="s">
        <v>117</v>
      </c>
      <c r="C24" s="208" t="s">
        <v>127</v>
      </c>
      <c r="D24" s="209" t="s">
        <v>114</v>
      </c>
      <c r="E24" s="210">
        <v>2</v>
      </c>
      <c r="F24" s="157">
        <v>13500</v>
      </c>
      <c r="G24" s="158">
        <f t="shared" si="17"/>
        <v>27000</v>
      </c>
      <c r="H24" s="211">
        <v>2</v>
      </c>
      <c r="I24" s="212">
        <v>13500</v>
      </c>
      <c r="J24" s="213">
        <f t="shared" si="18"/>
        <v>27000</v>
      </c>
      <c r="K24" s="228">
        <v>2</v>
      </c>
      <c r="L24" s="229">
        <v>13500</v>
      </c>
      <c r="M24" s="230">
        <f t="shared" ref="M24:M26" si="24">K24*L24</f>
        <v>27000</v>
      </c>
      <c r="N24" s="156">
        <v>1</v>
      </c>
      <c r="O24" s="157">
        <v>28137.5</v>
      </c>
      <c r="P24" s="219">
        <f t="shared" si="19"/>
        <v>28137.5</v>
      </c>
      <c r="Q24" s="231"/>
      <c r="R24" s="232"/>
      <c r="S24" s="221">
        <f t="shared" si="20"/>
        <v>0</v>
      </c>
      <c r="T24" s="231"/>
      <c r="U24" s="232"/>
      <c r="V24" s="219">
        <f t="shared" si="21"/>
        <v>0</v>
      </c>
      <c r="W24" s="231"/>
      <c r="X24" s="232"/>
      <c r="Y24" s="221">
        <f t="shared" si="22"/>
        <v>0</v>
      </c>
      <c r="Z24" s="231"/>
      <c r="AA24" s="232"/>
      <c r="AB24" s="219">
        <f t="shared" si="23"/>
        <v>0</v>
      </c>
      <c r="AC24" s="222">
        <f>G24+M24+S24+Y24</f>
        <v>54000</v>
      </c>
      <c r="AD24" s="223">
        <f>J24+P24+V24+AB24</f>
        <v>55137.5</v>
      </c>
      <c r="AE24" s="224">
        <f t="shared" si="1"/>
        <v>-1137.5</v>
      </c>
      <c r="AF24" s="225">
        <f t="shared" si="2"/>
        <v>-2.1064814814814814E-2</v>
      </c>
      <c r="AG24" s="233" t="s">
        <v>128</v>
      </c>
      <c r="AH24" s="227"/>
      <c r="AI24" s="227"/>
    </row>
    <row r="25" spans="1:35" ht="75" customHeight="1" x14ac:dyDescent="0.3">
      <c r="A25" s="206" t="s">
        <v>111</v>
      </c>
      <c r="B25" s="234" t="s">
        <v>129</v>
      </c>
      <c r="C25" s="208" t="s">
        <v>130</v>
      </c>
      <c r="D25" s="209" t="s">
        <v>114</v>
      </c>
      <c r="E25" s="210">
        <v>2</v>
      </c>
      <c r="F25" s="157">
        <v>13500</v>
      </c>
      <c r="G25" s="158">
        <f t="shared" si="17"/>
        <v>27000</v>
      </c>
      <c r="H25" s="211">
        <v>2</v>
      </c>
      <c r="I25" s="212">
        <v>13500</v>
      </c>
      <c r="J25" s="213">
        <f t="shared" si="18"/>
        <v>27000</v>
      </c>
      <c r="K25" s="228">
        <v>2</v>
      </c>
      <c r="L25" s="229">
        <v>13500</v>
      </c>
      <c r="M25" s="235">
        <f t="shared" si="24"/>
        <v>27000</v>
      </c>
      <c r="N25" s="156">
        <v>1</v>
      </c>
      <c r="O25" s="157">
        <v>28137.5</v>
      </c>
      <c r="P25" s="219">
        <f t="shared" si="19"/>
        <v>28137.5</v>
      </c>
      <c r="Q25" s="231"/>
      <c r="R25" s="232"/>
      <c r="S25" s="221">
        <f t="shared" si="20"/>
        <v>0</v>
      </c>
      <c r="T25" s="231"/>
      <c r="U25" s="232"/>
      <c r="V25" s="219">
        <f t="shared" si="21"/>
        <v>0</v>
      </c>
      <c r="W25" s="231"/>
      <c r="X25" s="232"/>
      <c r="Y25" s="221">
        <f t="shared" si="22"/>
        <v>0</v>
      </c>
      <c r="Z25" s="231"/>
      <c r="AA25" s="232"/>
      <c r="AB25" s="219">
        <f t="shared" si="23"/>
        <v>0</v>
      </c>
      <c r="AC25" s="222">
        <f>G25+M25+S25+Y25</f>
        <v>54000</v>
      </c>
      <c r="AD25" s="223">
        <f>J25+P25+V25+AB25</f>
        <v>55137.5</v>
      </c>
      <c r="AE25" s="224">
        <f t="shared" si="1"/>
        <v>-1137.5</v>
      </c>
      <c r="AF25" s="225">
        <f t="shared" si="2"/>
        <v>-2.1064814814814814E-2</v>
      </c>
      <c r="AG25" s="233" t="s">
        <v>128</v>
      </c>
      <c r="AH25" s="227"/>
      <c r="AI25" s="227"/>
    </row>
    <row r="26" spans="1:35" ht="30" customHeight="1" x14ac:dyDescent="0.3">
      <c r="A26" s="206" t="s">
        <v>111</v>
      </c>
      <c r="B26" s="234" t="s">
        <v>131</v>
      </c>
      <c r="C26" s="208" t="s">
        <v>132</v>
      </c>
      <c r="D26" s="209" t="s">
        <v>114</v>
      </c>
      <c r="E26" s="210">
        <v>3</v>
      </c>
      <c r="F26" s="157">
        <v>16380</v>
      </c>
      <c r="G26" s="171">
        <f t="shared" si="17"/>
        <v>49140</v>
      </c>
      <c r="H26" s="211">
        <v>3</v>
      </c>
      <c r="I26" s="212">
        <v>16380</v>
      </c>
      <c r="J26" s="213">
        <f t="shared" si="18"/>
        <v>49140</v>
      </c>
      <c r="K26" s="236">
        <v>3</v>
      </c>
      <c r="L26" s="237">
        <v>4880</v>
      </c>
      <c r="M26" s="235">
        <f t="shared" si="24"/>
        <v>14640</v>
      </c>
      <c r="N26" s="236">
        <v>3</v>
      </c>
      <c r="O26" s="237">
        <v>4880</v>
      </c>
      <c r="P26" s="238">
        <f t="shared" si="19"/>
        <v>14640</v>
      </c>
      <c r="Q26" s="239"/>
      <c r="R26" s="240"/>
      <c r="S26" s="241">
        <f t="shared" si="20"/>
        <v>0</v>
      </c>
      <c r="T26" s="239"/>
      <c r="U26" s="240"/>
      <c r="V26" s="238">
        <f t="shared" si="21"/>
        <v>0</v>
      </c>
      <c r="W26" s="239"/>
      <c r="X26" s="240"/>
      <c r="Y26" s="241">
        <f t="shared" si="22"/>
        <v>0</v>
      </c>
      <c r="Z26" s="239"/>
      <c r="AA26" s="240"/>
      <c r="AB26" s="238">
        <f t="shared" si="23"/>
        <v>0</v>
      </c>
      <c r="AC26" s="222">
        <f>G26+M26+S26+Y26</f>
        <v>63780</v>
      </c>
      <c r="AD26" s="242">
        <f>J26+P26+V26+AB26</f>
        <v>63780</v>
      </c>
      <c r="AE26" s="243">
        <f t="shared" si="1"/>
        <v>0</v>
      </c>
      <c r="AF26" s="225">
        <f t="shared" si="2"/>
        <v>0</v>
      </c>
      <c r="AG26" s="244"/>
      <c r="AH26" s="227"/>
      <c r="AI26" s="227"/>
    </row>
    <row r="27" spans="1:35" ht="15.75" customHeight="1" x14ac:dyDescent="0.3">
      <c r="A27" s="245" t="s">
        <v>133</v>
      </c>
      <c r="B27" s="246"/>
      <c r="C27" s="247"/>
      <c r="D27" s="248"/>
      <c r="E27" s="249"/>
      <c r="F27" s="249"/>
      <c r="G27" s="250">
        <f>G21+G17+G13</f>
        <v>278140</v>
      </c>
      <c r="H27" s="249"/>
      <c r="I27" s="251"/>
      <c r="J27" s="250">
        <f>J21+J17+J13</f>
        <v>278140</v>
      </c>
      <c r="K27" s="252"/>
      <c r="L27" s="249"/>
      <c r="M27" s="253">
        <f>M21+M17+M13</f>
        <v>68640</v>
      </c>
      <c r="N27" s="254"/>
      <c r="O27" s="249"/>
      <c r="P27" s="250">
        <f>P21+P17+P13</f>
        <v>70915</v>
      </c>
      <c r="Q27" s="255"/>
      <c r="R27" s="254"/>
      <c r="S27" s="253">
        <f>S21+S17+S13</f>
        <v>0</v>
      </c>
      <c r="T27" s="254"/>
      <c r="U27" s="254"/>
      <c r="V27" s="250">
        <f>V21+V17+V13</f>
        <v>0</v>
      </c>
      <c r="W27" s="255"/>
      <c r="X27" s="254"/>
      <c r="Y27" s="253">
        <f>Y21+Y17+Y13</f>
        <v>0</v>
      </c>
      <c r="Z27" s="254"/>
      <c r="AA27" s="254"/>
      <c r="AB27" s="250">
        <f t="shared" ref="AB27:AD27" si="25">AB21+AB17+AB13</f>
        <v>0</v>
      </c>
      <c r="AC27" s="250">
        <f t="shared" si="25"/>
        <v>346780</v>
      </c>
      <c r="AD27" s="256">
        <f t="shared" si="25"/>
        <v>349055</v>
      </c>
      <c r="AE27" s="257">
        <f t="shared" si="1"/>
        <v>-2275</v>
      </c>
      <c r="AF27" s="258">
        <f t="shared" si="2"/>
        <v>-6.5603552684699229E-3</v>
      </c>
      <c r="AG27" s="259"/>
      <c r="AH27" s="133"/>
      <c r="AI27" s="133"/>
    </row>
    <row r="28" spans="1:35" ht="30" customHeight="1" x14ac:dyDescent="0.3">
      <c r="A28" s="260" t="s">
        <v>106</v>
      </c>
      <c r="B28" s="261">
        <v>2</v>
      </c>
      <c r="C28" s="262" t="s">
        <v>134</v>
      </c>
      <c r="D28" s="263"/>
      <c r="E28" s="264"/>
      <c r="F28" s="264"/>
      <c r="G28" s="265"/>
      <c r="H28" s="266"/>
      <c r="I28" s="264"/>
      <c r="J28" s="267"/>
      <c r="K28" s="268"/>
      <c r="L28" s="264"/>
      <c r="M28" s="267"/>
      <c r="N28" s="269"/>
      <c r="O28" s="264"/>
      <c r="P28" s="267"/>
      <c r="Q28" s="265"/>
      <c r="R28" s="265"/>
      <c r="S28" s="267"/>
      <c r="T28" s="269"/>
      <c r="U28" s="265"/>
      <c r="V28" s="267"/>
      <c r="W28" s="265"/>
      <c r="X28" s="265"/>
      <c r="Y28" s="267"/>
      <c r="Z28" s="269"/>
      <c r="AA28" s="265"/>
      <c r="AB28" s="265"/>
      <c r="AC28" s="129"/>
      <c r="AD28" s="130"/>
      <c r="AE28" s="130"/>
      <c r="AF28" s="131"/>
      <c r="AG28" s="132"/>
      <c r="AH28" s="133"/>
      <c r="AI28" s="133"/>
    </row>
    <row r="29" spans="1:35" ht="30" customHeight="1" x14ac:dyDescent="0.3">
      <c r="A29" s="134" t="s">
        <v>108</v>
      </c>
      <c r="B29" s="135" t="s">
        <v>135</v>
      </c>
      <c r="C29" s="270" t="s">
        <v>136</v>
      </c>
      <c r="D29" s="271"/>
      <c r="E29" s="138">
        <f t="shared" ref="E29:J29" si="26">SUM(E30:E31)</f>
        <v>7</v>
      </c>
      <c r="F29" s="139">
        <f t="shared" si="26"/>
        <v>7700</v>
      </c>
      <c r="G29" s="140">
        <f t="shared" si="26"/>
        <v>25300</v>
      </c>
      <c r="H29" s="138">
        <f t="shared" si="26"/>
        <v>7</v>
      </c>
      <c r="I29" s="139">
        <f t="shared" si="26"/>
        <v>7920</v>
      </c>
      <c r="J29" s="140">
        <f t="shared" si="26"/>
        <v>26400</v>
      </c>
      <c r="K29" s="141"/>
      <c r="L29" s="142"/>
      <c r="M29" s="143">
        <f>M31</f>
        <v>0</v>
      </c>
      <c r="N29" s="144"/>
      <c r="O29" s="142"/>
      <c r="P29" s="189">
        <f>P31</f>
        <v>0</v>
      </c>
      <c r="Q29" s="144"/>
      <c r="R29" s="145"/>
      <c r="S29" s="143">
        <f>S31</f>
        <v>0</v>
      </c>
      <c r="T29" s="144"/>
      <c r="U29" s="145"/>
      <c r="V29" s="189">
        <f>V31</f>
        <v>0</v>
      </c>
      <c r="W29" s="144"/>
      <c r="X29" s="145"/>
      <c r="Y29" s="143">
        <f>Y31</f>
        <v>0</v>
      </c>
      <c r="Z29" s="144"/>
      <c r="AA29" s="145"/>
      <c r="AB29" s="189">
        <f>AB31</f>
        <v>0</v>
      </c>
      <c r="AC29" s="146">
        <f>G29+M29+S29+Y29</f>
        <v>25300</v>
      </c>
      <c r="AD29" s="147">
        <f>J29+P29+V29+AB29</f>
        <v>26400</v>
      </c>
      <c r="AE29" s="148">
        <f t="shared" ref="AE29:AE31" si="27">AC29-AD29</f>
        <v>-1100</v>
      </c>
      <c r="AF29" s="149">
        <f t="shared" ref="AF29:AF32" si="28">AE29/AC29</f>
        <v>-4.3478260869565216E-2</v>
      </c>
      <c r="AG29" s="150"/>
      <c r="AH29" s="151"/>
      <c r="AI29" s="151"/>
    </row>
    <row r="30" spans="1:35" ht="30" customHeight="1" x14ac:dyDescent="0.3">
      <c r="A30" s="172" t="s">
        <v>111</v>
      </c>
      <c r="B30" s="207" t="s">
        <v>112</v>
      </c>
      <c r="C30" s="208" t="s">
        <v>137</v>
      </c>
      <c r="D30" s="272" t="s">
        <v>114</v>
      </c>
      <c r="E30" s="156">
        <v>5</v>
      </c>
      <c r="F30" s="157">
        <v>3300</v>
      </c>
      <c r="G30" s="158">
        <f t="shared" ref="G30:G31" si="29">E30*F30</f>
        <v>16500</v>
      </c>
      <c r="H30" s="156">
        <v>5</v>
      </c>
      <c r="I30" s="157">
        <v>3520</v>
      </c>
      <c r="J30" s="158">
        <f t="shared" ref="J30:J31" si="30">H30*I30</f>
        <v>17600</v>
      </c>
      <c r="K30" s="273"/>
      <c r="L30" s="274"/>
      <c r="M30" s="275">
        <v>0</v>
      </c>
      <c r="N30" s="276"/>
      <c r="O30" s="274"/>
      <c r="P30" s="277">
        <v>0</v>
      </c>
      <c r="Q30" s="276"/>
      <c r="R30" s="278"/>
      <c r="S30" s="275">
        <v>0</v>
      </c>
      <c r="T30" s="276"/>
      <c r="U30" s="278"/>
      <c r="V30" s="277">
        <v>0</v>
      </c>
      <c r="W30" s="276"/>
      <c r="X30" s="278"/>
      <c r="Y30" s="275">
        <v>0</v>
      </c>
      <c r="Z30" s="276"/>
      <c r="AA30" s="278"/>
      <c r="AB30" s="277">
        <v>0</v>
      </c>
      <c r="AC30" s="184">
        <f>G30+M30+S30+Y30</f>
        <v>16500</v>
      </c>
      <c r="AD30" s="185">
        <f>J30+P30+V30+AB30</f>
        <v>17600</v>
      </c>
      <c r="AE30" s="186">
        <f t="shared" si="27"/>
        <v>-1100</v>
      </c>
      <c r="AF30" s="279">
        <f t="shared" si="28"/>
        <v>-6.6666666666666666E-2</v>
      </c>
      <c r="AG30" s="280" t="s">
        <v>138</v>
      </c>
      <c r="AH30" s="133"/>
      <c r="AI30" s="133"/>
    </row>
    <row r="31" spans="1:35" ht="30" customHeight="1" x14ac:dyDescent="0.3">
      <c r="A31" s="172" t="s">
        <v>111</v>
      </c>
      <c r="B31" s="207" t="s">
        <v>115</v>
      </c>
      <c r="C31" s="208" t="s">
        <v>139</v>
      </c>
      <c r="D31" s="272" t="s">
        <v>114</v>
      </c>
      <c r="E31" s="169">
        <v>2</v>
      </c>
      <c r="F31" s="170">
        <v>4400</v>
      </c>
      <c r="G31" s="171">
        <f t="shared" si="29"/>
        <v>8800</v>
      </c>
      <c r="H31" s="169">
        <v>2</v>
      </c>
      <c r="I31" s="170">
        <v>4400</v>
      </c>
      <c r="J31" s="171">
        <f t="shared" si="30"/>
        <v>8800</v>
      </c>
      <c r="K31" s="197"/>
      <c r="L31" s="198"/>
      <c r="M31" s="281">
        <v>0</v>
      </c>
      <c r="N31" s="201"/>
      <c r="O31" s="198"/>
      <c r="P31" s="282">
        <v>0</v>
      </c>
      <c r="Q31" s="201"/>
      <c r="R31" s="202"/>
      <c r="S31" s="200">
        <f>S27*22%</f>
        <v>0</v>
      </c>
      <c r="T31" s="201"/>
      <c r="U31" s="202"/>
      <c r="V31" s="199">
        <f>V27*22%</f>
        <v>0</v>
      </c>
      <c r="W31" s="201"/>
      <c r="X31" s="202"/>
      <c r="Y31" s="200">
        <f>Y27*22%</f>
        <v>0</v>
      </c>
      <c r="Z31" s="201"/>
      <c r="AA31" s="202"/>
      <c r="AB31" s="199">
        <f>AB27*22%</f>
        <v>0</v>
      </c>
      <c r="AC31" s="184">
        <f>G31+M31+S31+Y31</f>
        <v>8800</v>
      </c>
      <c r="AD31" s="185">
        <f>J31+P31+V31+AB31</f>
        <v>8800</v>
      </c>
      <c r="AE31" s="186">
        <f t="shared" si="27"/>
        <v>0</v>
      </c>
      <c r="AF31" s="279">
        <f t="shared" si="28"/>
        <v>0</v>
      </c>
      <c r="AG31" s="283"/>
      <c r="AH31" s="133"/>
      <c r="AI31" s="133"/>
    </row>
    <row r="32" spans="1:35" ht="15.75" customHeight="1" x14ac:dyDescent="0.3">
      <c r="A32" s="245" t="s">
        <v>484</v>
      </c>
      <c r="B32" s="246"/>
      <c r="C32" s="284"/>
      <c r="D32" s="285"/>
      <c r="E32" s="249"/>
      <c r="F32" s="249"/>
      <c r="G32" s="250">
        <f>G29</f>
        <v>25300</v>
      </c>
      <c r="H32" s="249"/>
      <c r="I32" s="251"/>
      <c r="J32" s="250">
        <f>J29</f>
        <v>26400</v>
      </c>
      <c r="K32" s="252"/>
      <c r="L32" s="249"/>
      <c r="M32" s="253">
        <f>M29</f>
        <v>0</v>
      </c>
      <c r="N32" s="254"/>
      <c r="O32" s="249"/>
      <c r="P32" s="250">
        <f>P29</f>
        <v>0</v>
      </c>
      <c r="Q32" s="255"/>
      <c r="R32" s="254"/>
      <c r="S32" s="253">
        <f>S29</f>
        <v>0</v>
      </c>
      <c r="T32" s="254"/>
      <c r="U32" s="254"/>
      <c r="V32" s="250">
        <f>V29</f>
        <v>0</v>
      </c>
      <c r="W32" s="255"/>
      <c r="X32" s="254"/>
      <c r="Y32" s="253">
        <f>Y29</f>
        <v>0</v>
      </c>
      <c r="Z32" s="254"/>
      <c r="AA32" s="254"/>
      <c r="AB32" s="250">
        <f t="shared" ref="AB32:AE32" si="31">AB29</f>
        <v>0</v>
      </c>
      <c r="AC32" s="250">
        <f t="shared" si="31"/>
        <v>25300</v>
      </c>
      <c r="AD32" s="256">
        <f t="shared" si="31"/>
        <v>26400</v>
      </c>
      <c r="AE32" s="257">
        <f t="shared" si="31"/>
        <v>-1100</v>
      </c>
      <c r="AF32" s="258">
        <f t="shared" si="28"/>
        <v>-4.3478260869565216E-2</v>
      </c>
      <c r="AG32" s="259"/>
      <c r="AH32" s="133"/>
      <c r="AI32" s="133"/>
    </row>
    <row r="33" spans="1:35" ht="33" customHeight="1" x14ac:dyDescent="0.3">
      <c r="A33" s="260" t="s">
        <v>140</v>
      </c>
      <c r="B33" s="286" t="s">
        <v>26</v>
      </c>
      <c r="C33" s="287" t="s">
        <v>141</v>
      </c>
      <c r="D33" s="288"/>
      <c r="E33" s="289"/>
      <c r="F33" s="290"/>
      <c r="G33" s="291"/>
      <c r="H33" s="121"/>
      <c r="I33" s="122"/>
      <c r="J33" s="123"/>
      <c r="K33" s="292"/>
      <c r="L33" s="122"/>
      <c r="M33" s="123"/>
      <c r="N33" s="127"/>
      <c r="O33" s="122"/>
      <c r="P33" s="123"/>
      <c r="Q33" s="128"/>
      <c r="R33" s="128"/>
      <c r="S33" s="123"/>
      <c r="T33" s="127"/>
      <c r="U33" s="128"/>
      <c r="V33" s="123"/>
      <c r="W33" s="128"/>
      <c r="X33" s="128"/>
      <c r="Y33" s="123"/>
      <c r="Z33" s="127"/>
      <c r="AA33" s="128"/>
      <c r="AB33" s="128"/>
      <c r="AC33" s="129"/>
      <c r="AD33" s="130"/>
      <c r="AE33" s="130"/>
      <c r="AF33" s="131"/>
      <c r="AG33" s="132"/>
      <c r="AH33" s="133"/>
      <c r="AI33" s="133"/>
    </row>
    <row r="34" spans="1:35" ht="29.25" customHeight="1" x14ac:dyDescent="0.3">
      <c r="A34" s="134" t="s">
        <v>108</v>
      </c>
      <c r="B34" s="135" t="s">
        <v>142</v>
      </c>
      <c r="C34" s="270" t="s">
        <v>143</v>
      </c>
      <c r="D34" s="293"/>
      <c r="E34" s="141"/>
      <c r="F34" s="142"/>
      <c r="G34" s="189">
        <f>SUM(G35:G37)</f>
        <v>0</v>
      </c>
      <c r="H34" s="141"/>
      <c r="I34" s="142"/>
      <c r="J34" s="189">
        <f t="shared" ref="J34:M34" si="32">SUM(J35:J37)</f>
        <v>0</v>
      </c>
      <c r="K34" s="294">
        <f t="shared" si="32"/>
        <v>0</v>
      </c>
      <c r="L34" s="295">
        <f t="shared" si="32"/>
        <v>0</v>
      </c>
      <c r="M34" s="143">
        <f t="shared" si="32"/>
        <v>0</v>
      </c>
      <c r="N34" s="144"/>
      <c r="O34" s="142"/>
      <c r="P34" s="189">
        <f>SUM(P35:P37)</f>
        <v>17744.86</v>
      </c>
      <c r="Q34" s="144"/>
      <c r="R34" s="145"/>
      <c r="S34" s="143">
        <f>SUM(S35:S37)</f>
        <v>0</v>
      </c>
      <c r="T34" s="144"/>
      <c r="U34" s="145"/>
      <c r="V34" s="189">
        <f>SUM(V35:V37)</f>
        <v>0</v>
      </c>
      <c r="W34" s="144"/>
      <c r="X34" s="145"/>
      <c r="Y34" s="143">
        <f>SUM(Y35:Y37)</f>
        <v>0</v>
      </c>
      <c r="Z34" s="144"/>
      <c r="AA34" s="145"/>
      <c r="AB34" s="189">
        <f>SUM(AB35:AB37)</f>
        <v>0</v>
      </c>
      <c r="AC34" s="146">
        <f>G34+M34+S34+Y34</f>
        <v>0</v>
      </c>
      <c r="AD34" s="147">
        <f>J34+P34+V34+AB34</f>
        <v>17744.86</v>
      </c>
      <c r="AE34" s="147">
        <f t="shared" ref="AE34:AE46" si="33">AC34-AD34</f>
        <v>-17744.86</v>
      </c>
      <c r="AF34" s="296" t="e">
        <f t="shared" ref="AF34:AF46" si="34">AE34/AC34</f>
        <v>#DIV/0!</v>
      </c>
      <c r="AG34" s="150"/>
      <c r="AH34" s="151"/>
      <c r="AI34" s="151"/>
    </row>
    <row r="35" spans="1:35" ht="39.75" customHeight="1" x14ac:dyDescent="0.3">
      <c r="A35" s="152" t="s">
        <v>111</v>
      </c>
      <c r="B35" s="153" t="s">
        <v>112</v>
      </c>
      <c r="C35" s="297" t="s">
        <v>144</v>
      </c>
      <c r="D35" s="191" t="s">
        <v>145</v>
      </c>
      <c r="E35" s="159"/>
      <c r="F35" s="160"/>
      <c r="G35" s="192">
        <f t="shared" ref="G35:G37" si="35">E35*F35</f>
        <v>0</v>
      </c>
      <c r="H35" s="159"/>
      <c r="I35" s="160"/>
      <c r="J35" s="192">
        <f t="shared" ref="J35:J37" si="36">H35*I35</f>
        <v>0</v>
      </c>
      <c r="K35" s="298"/>
      <c r="L35" s="299"/>
      <c r="M35" s="161">
        <f>K35*L35</f>
        <v>0</v>
      </c>
      <c r="N35" s="298">
        <v>1</v>
      </c>
      <c r="O35" s="299">
        <v>17744.86</v>
      </c>
      <c r="P35" s="192">
        <f t="shared" ref="P35:P37" si="37">N35*O35</f>
        <v>17744.86</v>
      </c>
      <c r="Q35" s="162"/>
      <c r="R35" s="163"/>
      <c r="S35" s="161">
        <f t="shared" ref="S35:S37" si="38">Q35*R35</f>
        <v>0</v>
      </c>
      <c r="T35" s="162"/>
      <c r="U35" s="163"/>
      <c r="V35" s="192">
        <f t="shared" ref="V35:V37" si="39">T35*U35</f>
        <v>0</v>
      </c>
      <c r="W35" s="162"/>
      <c r="X35" s="163"/>
      <c r="Y35" s="161">
        <f t="shared" ref="Y35:Y37" si="40">W35*X35</f>
        <v>0</v>
      </c>
      <c r="Z35" s="162"/>
      <c r="AA35" s="163"/>
      <c r="AB35" s="192">
        <f t="shared" ref="AB35:AB37" si="41">Z35*AA35</f>
        <v>0</v>
      </c>
      <c r="AC35" s="164">
        <f>G35+M35+S35+Y35</f>
        <v>0</v>
      </c>
      <c r="AD35" s="165">
        <f>J35+P35+V35+AB35</f>
        <v>17744.86</v>
      </c>
      <c r="AE35" s="300">
        <f t="shared" si="33"/>
        <v>-17744.86</v>
      </c>
      <c r="AF35" s="301" t="e">
        <f t="shared" si="34"/>
        <v>#DIV/0!</v>
      </c>
      <c r="AG35" s="302" t="s">
        <v>146</v>
      </c>
      <c r="AH35" s="133"/>
      <c r="AI35" s="133"/>
    </row>
    <row r="36" spans="1:35" ht="39.75" customHeight="1" x14ac:dyDescent="0.3">
      <c r="A36" s="152" t="s">
        <v>111</v>
      </c>
      <c r="B36" s="153" t="s">
        <v>115</v>
      </c>
      <c r="C36" s="297" t="s">
        <v>144</v>
      </c>
      <c r="D36" s="191" t="s">
        <v>145</v>
      </c>
      <c r="E36" s="159"/>
      <c r="F36" s="160"/>
      <c r="G36" s="192">
        <f t="shared" si="35"/>
        <v>0</v>
      </c>
      <c r="H36" s="159"/>
      <c r="I36" s="160"/>
      <c r="J36" s="192">
        <f t="shared" si="36"/>
        <v>0</v>
      </c>
      <c r="K36" s="236"/>
      <c r="L36" s="218"/>
      <c r="M36" s="303">
        <v>0</v>
      </c>
      <c r="N36" s="162"/>
      <c r="O36" s="160"/>
      <c r="P36" s="192">
        <f t="shared" si="37"/>
        <v>0</v>
      </c>
      <c r="Q36" s="162"/>
      <c r="R36" s="163"/>
      <c r="S36" s="161">
        <f t="shared" si="38"/>
        <v>0</v>
      </c>
      <c r="T36" s="162"/>
      <c r="U36" s="163"/>
      <c r="V36" s="192">
        <f t="shared" si="39"/>
        <v>0</v>
      </c>
      <c r="W36" s="162"/>
      <c r="X36" s="163"/>
      <c r="Y36" s="161">
        <f t="shared" si="40"/>
        <v>0</v>
      </c>
      <c r="Z36" s="162"/>
      <c r="AA36" s="163"/>
      <c r="AB36" s="192">
        <f t="shared" si="41"/>
        <v>0</v>
      </c>
      <c r="AC36" s="164">
        <f>G36+M36+S36+Y36</f>
        <v>0</v>
      </c>
      <c r="AD36" s="165">
        <f>J36+P36+V36+AB36</f>
        <v>0</v>
      </c>
      <c r="AE36" s="300">
        <f t="shared" si="33"/>
        <v>0</v>
      </c>
      <c r="AF36" s="301" t="e">
        <f t="shared" si="34"/>
        <v>#DIV/0!</v>
      </c>
      <c r="AG36" s="168"/>
      <c r="AH36" s="133"/>
      <c r="AI36" s="133"/>
    </row>
    <row r="37" spans="1:35" ht="39.75" customHeight="1" x14ac:dyDescent="0.3">
      <c r="A37" s="193" t="s">
        <v>111</v>
      </c>
      <c r="B37" s="194" t="s">
        <v>117</v>
      </c>
      <c r="C37" s="304" t="s">
        <v>144</v>
      </c>
      <c r="D37" s="196" t="s">
        <v>145</v>
      </c>
      <c r="E37" s="197"/>
      <c r="F37" s="198"/>
      <c r="G37" s="199">
        <f t="shared" si="35"/>
        <v>0</v>
      </c>
      <c r="H37" s="197"/>
      <c r="I37" s="198"/>
      <c r="J37" s="199">
        <f t="shared" si="36"/>
        <v>0</v>
      </c>
      <c r="K37" s="197"/>
      <c r="L37" s="198"/>
      <c r="M37" s="200">
        <f>K37*L37</f>
        <v>0</v>
      </c>
      <c r="N37" s="201"/>
      <c r="O37" s="198"/>
      <c r="P37" s="199">
        <f t="shared" si="37"/>
        <v>0</v>
      </c>
      <c r="Q37" s="201"/>
      <c r="R37" s="202"/>
      <c r="S37" s="200">
        <f t="shared" si="38"/>
        <v>0</v>
      </c>
      <c r="T37" s="201"/>
      <c r="U37" s="202"/>
      <c r="V37" s="199">
        <f t="shared" si="39"/>
        <v>0</v>
      </c>
      <c r="W37" s="201"/>
      <c r="X37" s="202"/>
      <c r="Y37" s="200">
        <f t="shared" si="40"/>
        <v>0</v>
      </c>
      <c r="Z37" s="201"/>
      <c r="AA37" s="202"/>
      <c r="AB37" s="199">
        <f t="shared" si="41"/>
        <v>0</v>
      </c>
      <c r="AC37" s="184">
        <f>G37+M37+S37+Y37</f>
        <v>0</v>
      </c>
      <c r="AD37" s="185">
        <f>J37+P37+V37+AB37</f>
        <v>0</v>
      </c>
      <c r="AE37" s="305">
        <f t="shared" si="33"/>
        <v>0</v>
      </c>
      <c r="AF37" s="301" t="e">
        <f t="shared" si="34"/>
        <v>#DIV/0!</v>
      </c>
      <c r="AG37" s="168"/>
      <c r="AH37" s="133"/>
      <c r="AI37" s="133"/>
    </row>
    <row r="38" spans="1:35" ht="30" customHeight="1" x14ac:dyDescent="0.3">
      <c r="A38" s="134" t="s">
        <v>108</v>
      </c>
      <c r="B38" s="135" t="s">
        <v>147</v>
      </c>
      <c r="C38" s="306" t="s">
        <v>148</v>
      </c>
      <c r="D38" s="188"/>
      <c r="E38" s="141">
        <f t="shared" ref="E38:AB38" si="42">SUM(E39:E41)</f>
        <v>0</v>
      </c>
      <c r="F38" s="142">
        <f t="shared" si="42"/>
        <v>0</v>
      </c>
      <c r="G38" s="143">
        <f t="shared" si="42"/>
        <v>0</v>
      </c>
      <c r="H38" s="141">
        <f t="shared" si="42"/>
        <v>0</v>
      </c>
      <c r="I38" s="142">
        <f t="shared" si="42"/>
        <v>0</v>
      </c>
      <c r="J38" s="189">
        <f t="shared" si="42"/>
        <v>0</v>
      </c>
      <c r="K38" s="141">
        <f t="shared" si="42"/>
        <v>0</v>
      </c>
      <c r="L38" s="142">
        <f t="shared" si="42"/>
        <v>0</v>
      </c>
      <c r="M38" s="143">
        <f t="shared" si="42"/>
        <v>0</v>
      </c>
      <c r="N38" s="144">
        <f t="shared" si="42"/>
        <v>0</v>
      </c>
      <c r="O38" s="142">
        <f t="shared" si="42"/>
        <v>0</v>
      </c>
      <c r="P38" s="189">
        <f t="shared" si="42"/>
        <v>0</v>
      </c>
      <c r="Q38" s="144">
        <f t="shared" si="42"/>
        <v>0</v>
      </c>
      <c r="R38" s="145">
        <f t="shared" si="42"/>
        <v>0</v>
      </c>
      <c r="S38" s="143">
        <f t="shared" si="42"/>
        <v>0</v>
      </c>
      <c r="T38" s="144">
        <f t="shared" si="42"/>
        <v>0</v>
      </c>
      <c r="U38" s="145">
        <f t="shared" si="42"/>
        <v>0</v>
      </c>
      <c r="V38" s="189">
        <f t="shared" si="42"/>
        <v>0</v>
      </c>
      <c r="W38" s="144">
        <f t="shared" si="42"/>
        <v>0</v>
      </c>
      <c r="X38" s="145">
        <f t="shared" si="42"/>
        <v>0</v>
      </c>
      <c r="Y38" s="143">
        <f t="shared" si="42"/>
        <v>0</v>
      </c>
      <c r="Z38" s="144">
        <f t="shared" si="42"/>
        <v>0</v>
      </c>
      <c r="AA38" s="145">
        <f t="shared" si="42"/>
        <v>0</v>
      </c>
      <c r="AB38" s="189">
        <f t="shared" si="42"/>
        <v>0</v>
      </c>
      <c r="AC38" s="146">
        <f>G38+M38+S38+Y38</f>
        <v>0</v>
      </c>
      <c r="AD38" s="147">
        <f>J38+P38+V38+AB38</f>
        <v>0</v>
      </c>
      <c r="AE38" s="147">
        <f t="shared" si="33"/>
        <v>0</v>
      </c>
      <c r="AF38" s="307" t="e">
        <f t="shared" si="34"/>
        <v>#DIV/0!</v>
      </c>
      <c r="AG38" s="205"/>
      <c r="AH38" s="151"/>
      <c r="AI38" s="151"/>
    </row>
    <row r="39" spans="1:35" ht="39.75" customHeight="1" x14ac:dyDescent="0.3">
      <c r="A39" s="152" t="s">
        <v>111</v>
      </c>
      <c r="B39" s="153" t="s">
        <v>112</v>
      </c>
      <c r="C39" s="297" t="s">
        <v>149</v>
      </c>
      <c r="D39" s="191" t="s">
        <v>150</v>
      </c>
      <c r="E39" s="159"/>
      <c r="F39" s="160"/>
      <c r="G39" s="161">
        <f t="shared" ref="G39:G41" si="43">E39*F39</f>
        <v>0</v>
      </c>
      <c r="H39" s="159"/>
      <c r="I39" s="160"/>
      <c r="J39" s="192">
        <f t="shared" ref="J39:J41" si="44">H39*I39</f>
        <v>0</v>
      </c>
      <c r="K39" s="159"/>
      <c r="L39" s="160"/>
      <c r="M39" s="161">
        <f t="shared" ref="M39:M41" si="45">K39*L39</f>
        <v>0</v>
      </c>
      <c r="N39" s="162"/>
      <c r="O39" s="160"/>
      <c r="P39" s="192">
        <f t="shared" ref="P39:P41" si="46">N39*O39</f>
        <v>0</v>
      </c>
      <c r="Q39" s="162"/>
      <c r="R39" s="163"/>
      <c r="S39" s="161">
        <f t="shared" ref="S39:S41" si="47">Q39*R39</f>
        <v>0</v>
      </c>
      <c r="T39" s="162"/>
      <c r="U39" s="163"/>
      <c r="V39" s="192">
        <f t="shared" ref="V39:V41" si="48">T39*U39</f>
        <v>0</v>
      </c>
      <c r="W39" s="162"/>
      <c r="X39" s="163"/>
      <c r="Y39" s="161">
        <f t="shared" ref="Y39:Y41" si="49">W39*X39</f>
        <v>0</v>
      </c>
      <c r="Z39" s="162"/>
      <c r="AA39" s="163"/>
      <c r="AB39" s="192">
        <f t="shared" ref="AB39:AB41" si="50">Z39*AA39</f>
        <v>0</v>
      </c>
      <c r="AC39" s="164">
        <f>G39+M39+S39+Y39</f>
        <v>0</v>
      </c>
      <c r="AD39" s="165">
        <f>J39+P39+V39+AB39</f>
        <v>0</v>
      </c>
      <c r="AE39" s="300">
        <f t="shared" si="33"/>
        <v>0</v>
      </c>
      <c r="AF39" s="301" t="e">
        <f t="shared" si="34"/>
        <v>#DIV/0!</v>
      </c>
      <c r="AG39" s="168"/>
      <c r="AH39" s="133"/>
      <c r="AI39" s="133"/>
    </row>
    <row r="40" spans="1:35" ht="39.75" customHeight="1" x14ac:dyDescent="0.3">
      <c r="A40" s="152" t="s">
        <v>111</v>
      </c>
      <c r="B40" s="153" t="s">
        <v>115</v>
      </c>
      <c r="C40" s="297" t="s">
        <v>149</v>
      </c>
      <c r="D40" s="191" t="s">
        <v>150</v>
      </c>
      <c r="E40" s="159"/>
      <c r="F40" s="160"/>
      <c r="G40" s="161">
        <f t="shared" si="43"/>
        <v>0</v>
      </c>
      <c r="H40" s="159"/>
      <c r="I40" s="160"/>
      <c r="J40" s="192">
        <f t="shared" si="44"/>
        <v>0</v>
      </c>
      <c r="K40" s="159"/>
      <c r="L40" s="160"/>
      <c r="M40" s="161">
        <f t="shared" si="45"/>
        <v>0</v>
      </c>
      <c r="N40" s="162"/>
      <c r="O40" s="160"/>
      <c r="P40" s="192">
        <f t="shared" si="46"/>
        <v>0</v>
      </c>
      <c r="Q40" s="162"/>
      <c r="R40" s="163"/>
      <c r="S40" s="161">
        <f t="shared" si="47"/>
        <v>0</v>
      </c>
      <c r="T40" s="162"/>
      <c r="U40" s="163"/>
      <c r="V40" s="192">
        <f t="shared" si="48"/>
        <v>0</v>
      </c>
      <c r="W40" s="162"/>
      <c r="X40" s="163"/>
      <c r="Y40" s="161">
        <f t="shared" si="49"/>
        <v>0</v>
      </c>
      <c r="Z40" s="162"/>
      <c r="AA40" s="163"/>
      <c r="AB40" s="192">
        <f t="shared" si="50"/>
        <v>0</v>
      </c>
      <c r="AC40" s="164">
        <f>G40+M40+S40+Y40</f>
        <v>0</v>
      </c>
      <c r="AD40" s="165">
        <f>J40+P40+V40+AB40</f>
        <v>0</v>
      </c>
      <c r="AE40" s="300">
        <f t="shared" si="33"/>
        <v>0</v>
      </c>
      <c r="AF40" s="301" t="e">
        <f t="shared" si="34"/>
        <v>#DIV/0!</v>
      </c>
      <c r="AG40" s="168"/>
      <c r="AH40" s="133"/>
      <c r="AI40" s="133"/>
    </row>
    <row r="41" spans="1:35" ht="39.75" customHeight="1" x14ac:dyDescent="0.3">
      <c r="A41" s="193" t="s">
        <v>111</v>
      </c>
      <c r="B41" s="194" t="s">
        <v>117</v>
      </c>
      <c r="C41" s="304" t="s">
        <v>149</v>
      </c>
      <c r="D41" s="196" t="s">
        <v>150</v>
      </c>
      <c r="E41" s="197"/>
      <c r="F41" s="198"/>
      <c r="G41" s="200">
        <f t="shared" si="43"/>
        <v>0</v>
      </c>
      <c r="H41" s="197"/>
      <c r="I41" s="198"/>
      <c r="J41" s="199">
        <f t="shared" si="44"/>
        <v>0</v>
      </c>
      <c r="K41" s="197"/>
      <c r="L41" s="198"/>
      <c r="M41" s="200">
        <f t="shared" si="45"/>
        <v>0</v>
      </c>
      <c r="N41" s="201"/>
      <c r="O41" s="198"/>
      <c r="P41" s="199">
        <f t="shared" si="46"/>
        <v>0</v>
      </c>
      <c r="Q41" s="201"/>
      <c r="R41" s="202"/>
      <c r="S41" s="200">
        <f t="shared" si="47"/>
        <v>0</v>
      </c>
      <c r="T41" s="201"/>
      <c r="U41" s="202"/>
      <c r="V41" s="199">
        <f t="shared" si="48"/>
        <v>0</v>
      </c>
      <c r="W41" s="201"/>
      <c r="X41" s="202"/>
      <c r="Y41" s="200">
        <f t="shared" si="49"/>
        <v>0</v>
      </c>
      <c r="Z41" s="201"/>
      <c r="AA41" s="202"/>
      <c r="AB41" s="199">
        <f t="shared" si="50"/>
        <v>0</v>
      </c>
      <c r="AC41" s="184">
        <f>G41+M41+S41+Y41</f>
        <v>0</v>
      </c>
      <c r="AD41" s="185">
        <f>J41+P41+V41+AB41</f>
        <v>0</v>
      </c>
      <c r="AE41" s="305">
        <f t="shared" si="33"/>
        <v>0</v>
      </c>
      <c r="AF41" s="301" t="e">
        <f t="shared" si="34"/>
        <v>#DIV/0!</v>
      </c>
      <c r="AG41" s="168"/>
      <c r="AH41" s="133"/>
      <c r="AI41" s="133"/>
    </row>
    <row r="42" spans="1:35" ht="30" customHeight="1" x14ac:dyDescent="0.3">
      <c r="A42" s="134" t="s">
        <v>108</v>
      </c>
      <c r="B42" s="135" t="s">
        <v>151</v>
      </c>
      <c r="C42" s="306" t="s">
        <v>152</v>
      </c>
      <c r="D42" s="188"/>
      <c r="E42" s="141">
        <f t="shared" ref="E42:AB42" si="51">SUM(E43:E45)</f>
        <v>0</v>
      </c>
      <c r="F42" s="142">
        <f t="shared" si="51"/>
        <v>0</v>
      </c>
      <c r="G42" s="143">
        <f t="shared" si="51"/>
        <v>0</v>
      </c>
      <c r="H42" s="141">
        <f t="shared" si="51"/>
        <v>0</v>
      </c>
      <c r="I42" s="142">
        <f t="shared" si="51"/>
        <v>0</v>
      </c>
      <c r="J42" s="189">
        <f t="shared" si="51"/>
        <v>0</v>
      </c>
      <c r="K42" s="141">
        <f t="shared" si="51"/>
        <v>0</v>
      </c>
      <c r="L42" s="142">
        <f t="shared" si="51"/>
        <v>0</v>
      </c>
      <c r="M42" s="143">
        <f t="shared" si="51"/>
        <v>0</v>
      </c>
      <c r="N42" s="144">
        <f t="shared" si="51"/>
        <v>0</v>
      </c>
      <c r="O42" s="142">
        <f t="shared" si="51"/>
        <v>0</v>
      </c>
      <c r="P42" s="189">
        <f t="shared" si="51"/>
        <v>0</v>
      </c>
      <c r="Q42" s="144">
        <f t="shared" si="51"/>
        <v>0</v>
      </c>
      <c r="R42" s="145">
        <f t="shared" si="51"/>
        <v>0</v>
      </c>
      <c r="S42" s="143">
        <f t="shared" si="51"/>
        <v>0</v>
      </c>
      <c r="T42" s="144">
        <f t="shared" si="51"/>
        <v>0</v>
      </c>
      <c r="U42" s="145">
        <f t="shared" si="51"/>
        <v>0</v>
      </c>
      <c r="V42" s="189">
        <f t="shared" si="51"/>
        <v>0</v>
      </c>
      <c r="W42" s="144">
        <f t="shared" si="51"/>
        <v>0</v>
      </c>
      <c r="X42" s="145">
        <f t="shared" si="51"/>
        <v>0</v>
      </c>
      <c r="Y42" s="143">
        <f t="shared" si="51"/>
        <v>0</v>
      </c>
      <c r="Z42" s="144">
        <f t="shared" si="51"/>
        <v>0</v>
      </c>
      <c r="AA42" s="145">
        <f t="shared" si="51"/>
        <v>0</v>
      </c>
      <c r="AB42" s="189">
        <f t="shared" si="51"/>
        <v>0</v>
      </c>
      <c r="AC42" s="146">
        <f>G42+M42+S42+Y42</f>
        <v>0</v>
      </c>
      <c r="AD42" s="147">
        <f>J42+P42+V42+AB42</f>
        <v>0</v>
      </c>
      <c r="AE42" s="147">
        <f t="shared" si="33"/>
        <v>0</v>
      </c>
      <c r="AF42" s="307" t="e">
        <f t="shared" si="34"/>
        <v>#DIV/0!</v>
      </c>
      <c r="AG42" s="205"/>
      <c r="AH42" s="151"/>
      <c r="AI42" s="151"/>
    </row>
    <row r="43" spans="1:35" ht="34.5" customHeight="1" x14ac:dyDescent="0.3">
      <c r="A43" s="152" t="s">
        <v>111</v>
      </c>
      <c r="B43" s="153" t="s">
        <v>112</v>
      </c>
      <c r="C43" s="297" t="s">
        <v>153</v>
      </c>
      <c r="D43" s="191" t="s">
        <v>150</v>
      </c>
      <c r="E43" s="159"/>
      <c r="F43" s="160"/>
      <c r="G43" s="161">
        <f t="shared" ref="G43:G45" si="52">E43*F43</f>
        <v>0</v>
      </c>
      <c r="H43" s="159"/>
      <c r="I43" s="160"/>
      <c r="J43" s="192">
        <f t="shared" ref="J43:J45" si="53">H43*I43</f>
        <v>0</v>
      </c>
      <c r="K43" s="159"/>
      <c r="L43" s="160"/>
      <c r="M43" s="161">
        <f t="shared" ref="M43:M45" si="54">K43*L43</f>
        <v>0</v>
      </c>
      <c r="N43" s="162"/>
      <c r="O43" s="160"/>
      <c r="P43" s="192">
        <f t="shared" ref="P43:P45" si="55">N43*O43</f>
        <v>0</v>
      </c>
      <c r="Q43" s="162"/>
      <c r="R43" s="163"/>
      <c r="S43" s="161">
        <f t="shared" ref="S43:S45" si="56">Q43*R43</f>
        <v>0</v>
      </c>
      <c r="T43" s="162"/>
      <c r="U43" s="163"/>
      <c r="V43" s="192">
        <f t="shared" ref="V43:V45" si="57">T43*U43</f>
        <v>0</v>
      </c>
      <c r="W43" s="162"/>
      <c r="X43" s="163"/>
      <c r="Y43" s="161">
        <f t="shared" ref="Y43:Y45" si="58">W43*X43</f>
        <v>0</v>
      </c>
      <c r="Z43" s="162"/>
      <c r="AA43" s="163"/>
      <c r="AB43" s="192">
        <f t="shared" ref="AB43:AB45" si="59">Z43*AA43</f>
        <v>0</v>
      </c>
      <c r="AC43" s="164">
        <f>G43+M43+S43+Y43</f>
        <v>0</v>
      </c>
      <c r="AD43" s="165">
        <f>J43+P43+V43+AB43</f>
        <v>0</v>
      </c>
      <c r="AE43" s="300">
        <f t="shared" si="33"/>
        <v>0</v>
      </c>
      <c r="AF43" s="301" t="e">
        <f t="shared" si="34"/>
        <v>#DIV/0!</v>
      </c>
      <c r="AG43" s="168"/>
      <c r="AH43" s="133"/>
      <c r="AI43" s="133"/>
    </row>
    <row r="44" spans="1:35" ht="34.5" customHeight="1" x14ac:dyDescent="0.3">
      <c r="A44" s="152" t="s">
        <v>111</v>
      </c>
      <c r="B44" s="153" t="s">
        <v>115</v>
      </c>
      <c r="C44" s="297" t="s">
        <v>153</v>
      </c>
      <c r="D44" s="191" t="s">
        <v>150</v>
      </c>
      <c r="E44" s="159"/>
      <c r="F44" s="160"/>
      <c r="G44" s="161">
        <f t="shared" si="52"/>
        <v>0</v>
      </c>
      <c r="H44" s="159"/>
      <c r="I44" s="160"/>
      <c r="J44" s="192">
        <f t="shared" si="53"/>
        <v>0</v>
      </c>
      <c r="K44" s="159"/>
      <c r="L44" s="160"/>
      <c r="M44" s="161">
        <f t="shared" si="54"/>
        <v>0</v>
      </c>
      <c r="N44" s="162"/>
      <c r="O44" s="160"/>
      <c r="P44" s="192">
        <f t="shared" si="55"/>
        <v>0</v>
      </c>
      <c r="Q44" s="162"/>
      <c r="R44" s="163"/>
      <c r="S44" s="161">
        <f t="shared" si="56"/>
        <v>0</v>
      </c>
      <c r="T44" s="162"/>
      <c r="U44" s="163"/>
      <c r="V44" s="192">
        <f t="shared" si="57"/>
        <v>0</v>
      </c>
      <c r="W44" s="162"/>
      <c r="X44" s="163"/>
      <c r="Y44" s="161">
        <f t="shared" si="58"/>
        <v>0</v>
      </c>
      <c r="Z44" s="162"/>
      <c r="AA44" s="163"/>
      <c r="AB44" s="192">
        <f t="shared" si="59"/>
        <v>0</v>
      </c>
      <c r="AC44" s="164">
        <f>G44+M44+S44+Y44</f>
        <v>0</v>
      </c>
      <c r="AD44" s="165">
        <f>J44+P44+V44+AB44</f>
        <v>0</v>
      </c>
      <c r="AE44" s="300">
        <f t="shared" si="33"/>
        <v>0</v>
      </c>
      <c r="AF44" s="301" t="e">
        <f t="shared" si="34"/>
        <v>#DIV/0!</v>
      </c>
      <c r="AG44" s="168"/>
      <c r="AH44" s="133"/>
      <c r="AI44" s="133"/>
    </row>
    <row r="45" spans="1:35" ht="34.5" customHeight="1" x14ac:dyDescent="0.3">
      <c r="A45" s="193" t="s">
        <v>111</v>
      </c>
      <c r="B45" s="194" t="s">
        <v>117</v>
      </c>
      <c r="C45" s="304" t="s">
        <v>153</v>
      </c>
      <c r="D45" s="196" t="s">
        <v>150</v>
      </c>
      <c r="E45" s="197"/>
      <c r="F45" s="198"/>
      <c r="G45" s="200">
        <f t="shared" si="52"/>
        <v>0</v>
      </c>
      <c r="H45" s="197"/>
      <c r="I45" s="198"/>
      <c r="J45" s="199">
        <f t="shared" si="53"/>
        <v>0</v>
      </c>
      <c r="K45" s="197"/>
      <c r="L45" s="198"/>
      <c r="M45" s="200">
        <f t="shared" si="54"/>
        <v>0</v>
      </c>
      <c r="N45" s="201"/>
      <c r="O45" s="198"/>
      <c r="P45" s="199">
        <f t="shared" si="55"/>
        <v>0</v>
      </c>
      <c r="Q45" s="201"/>
      <c r="R45" s="202"/>
      <c r="S45" s="200">
        <f t="shared" si="56"/>
        <v>0</v>
      </c>
      <c r="T45" s="201"/>
      <c r="U45" s="202"/>
      <c r="V45" s="199">
        <f t="shared" si="57"/>
        <v>0</v>
      </c>
      <c r="W45" s="201"/>
      <c r="X45" s="202"/>
      <c r="Y45" s="200">
        <f t="shared" si="58"/>
        <v>0</v>
      </c>
      <c r="Z45" s="201"/>
      <c r="AA45" s="202"/>
      <c r="AB45" s="199">
        <f t="shared" si="59"/>
        <v>0</v>
      </c>
      <c r="AC45" s="184">
        <f>G45+M45+S45+Y45</f>
        <v>0</v>
      </c>
      <c r="AD45" s="185">
        <f>J45+P45+V45+AB45</f>
        <v>0</v>
      </c>
      <c r="AE45" s="305">
        <f t="shared" si="33"/>
        <v>0</v>
      </c>
      <c r="AF45" s="301" t="e">
        <f t="shared" si="34"/>
        <v>#DIV/0!</v>
      </c>
      <c r="AG45" s="168"/>
      <c r="AH45" s="133"/>
      <c r="AI45" s="133"/>
    </row>
    <row r="46" spans="1:35" ht="15" customHeight="1" x14ac:dyDescent="0.3">
      <c r="A46" s="308" t="s">
        <v>154</v>
      </c>
      <c r="B46" s="309"/>
      <c r="C46" s="310"/>
      <c r="D46" s="311"/>
      <c r="E46" s="312"/>
      <c r="F46" s="313"/>
      <c r="G46" s="314">
        <f>G42+G38+G34</f>
        <v>0</v>
      </c>
      <c r="H46" s="249"/>
      <c r="I46" s="251"/>
      <c r="J46" s="315">
        <f>J42+J38+J34</f>
        <v>0</v>
      </c>
      <c r="K46" s="316"/>
      <c r="L46" s="313"/>
      <c r="M46" s="315">
        <f>M42+M38+M34</f>
        <v>0</v>
      </c>
      <c r="N46" s="317"/>
      <c r="O46" s="313"/>
      <c r="P46" s="315">
        <f>P42+P38+P34</f>
        <v>17744.86</v>
      </c>
      <c r="Q46" s="318"/>
      <c r="R46" s="319"/>
      <c r="S46" s="315">
        <f>S42+S38+S34</f>
        <v>0</v>
      </c>
      <c r="T46" s="317"/>
      <c r="U46" s="319"/>
      <c r="V46" s="315">
        <f>V42+V38+V34</f>
        <v>0</v>
      </c>
      <c r="W46" s="318"/>
      <c r="X46" s="319"/>
      <c r="Y46" s="315">
        <f>Y42+Y38+Y34</f>
        <v>0</v>
      </c>
      <c r="Z46" s="317"/>
      <c r="AA46" s="319"/>
      <c r="AB46" s="315">
        <f>AB42+AB38+AB34</f>
        <v>0</v>
      </c>
      <c r="AC46" s="317">
        <f t="shared" ref="AC46:AD46" si="60">AC34+AC38+AC42</f>
        <v>0</v>
      </c>
      <c r="AD46" s="320">
        <f t="shared" si="60"/>
        <v>17744.86</v>
      </c>
      <c r="AE46" s="315">
        <f t="shared" si="33"/>
        <v>-17744.86</v>
      </c>
      <c r="AF46" s="321" t="e">
        <f t="shared" si="34"/>
        <v>#DIV/0!</v>
      </c>
      <c r="AG46" s="322"/>
      <c r="AH46" s="133"/>
      <c r="AI46" s="133"/>
    </row>
    <row r="47" spans="1:35" ht="15.75" customHeight="1" x14ac:dyDescent="0.3">
      <c r="A47" s="323" t="s">
        <v>106</v>
      </c>
      <c r="B47" s="324" t="s">
        <v>27</v>
      </c>
      <c r="C47" s="262" t="s">
        <v>155</v>
      </c>
      <c r="D47" s="325"/>
      <c r="E47" s="121"/>
      <c r="F47" s="122"/>
      <c r="G47" s="128"/>
      <c r="H47" s="121"/>
      <c r="I47" s="122"/>
      <c r="J47" s="123"/>
      <c r="K47" s="292"/>
      <c r="L47" s="122"/>
      <c r="M47" s="123"/>
      <c r="N47" s="127"/>
      <c r="O47" s="122"/>
      <c r="P47" s="123"/>
      <c r="Q47" s="128"/>
      <c r="R47" s="128"/>
      <c r="S47" s="123"/>
      <c r="T47" s="127"/>
      <c r="U47" s="128"/>
      <c r="V47" s="123"/>
      <c r="W47" s="128"/>
      <c r="X47" s="128"/>
      <c r="Y47" s="123"/>
      <c r="Z47" s="127"/>
      <c r="AA47" s="128"/>
      <c r="AB47" s="128"/>
      <c r="AC47" s="129"/>
      <c r="AD47" s="130"/>
      <c r="AE47" s="130"/>
      <c r="AF47" s="131"/>
      <c r="AG47" s="132"/>
      <c r="AH47" s="133"/>
      <c r="AI47" s="133"/>
    </row>
    <row r="48" spans="1:35" ht="57.75" customHeight="1" x14ac:dyDescent="0.3">
      <c r="A48" s="134" t="s">
        <v>108</v>
      </c>
      <c r="B48" s="135" t="s">
        <v>156</v>
      </c>
      <c r="C48" s="270" t="s">
        <v>157</v>
      </c>
      <c r="D48" s="293"/>
      <c r="E48" s="326">
        <f t="shared" ref="E48:AB48" si="61">SUM(E49:E51)</f>
        <v>0</v>
      </c>
      <c r="F48" s="327">
        <f t="shared" si="61"/>
        <v>0</v>
      </c>
      <c r="G48" s="328">
        <f t="shared" si="61"/>
        <v>0</v>
      </c>
      <c r="H48" s="141">
        <f t="shared" si="61"/>
        <v>0</v>
      </c>
      <c r="I48" s="142">
        <f t="shared" si="61"/>
        <v>0</v>
      </c>
      <c r="J48" s="189">
        <f t="shared" si="61"/>
        <v>0</v>
      </c>
      <c r="K48" s="326">
        <f t="shared" si="61"/>
        <v>0</v>
      </c>
      <c r="L48" s="327">
        <f t="shared" si="61"/>
        <v>0</v>
      </c>
      <c r="M48" s="328">
        <f t="shared" si="61"/>
        <v>0</v>
      </c>
      <c r="N48" s="144">
        <f t="shared" si="61"/>
        <v>0</v>
      </c>
      <c r="O48" s="142">
        <f t="shared" si="61"/>
        <v>0</v>
      </c>
      <c r="P48" s="189">
        <f t="shared" si="61"/>
        <v>0</v>
      </c>
      <c r="Q48" s="329">
        <f t="shared" si="61"/>
        <v>0</v>
      </c>
      <c r="R48" s="330">
        <f t="shared" si="61"/>
        <v>0</v>
      </c>
      <c r="S48" s="328">
        <f t="shared" si="61"/>
        <v>0</v>
      </c>
      <c r="T48" s="144">
        <f t="shared" si="61"/>
        <v>0</v>
      </c>
      <c r="U48" s="145">
        <f t="shared" si="61"/>
        <v>0</v>
      </c>
      <c r="V48" s="189">
        <f t="shared" si="61"/>
        <v>0</v>
      </c>
      <c r="W48" s="329">
        <f t="shared" si="61"/>
        <v>0</v>
      </c>
      <c r="X48" s="330">
        <f t="shared" si="61"/>
        <v>0</v>
      </c>
      <c r="Y48" s="328">
        <f t="shared" si="61"/>
        <v>0</v>
      </c>
      <c r="Z48" s="144">
        <f t="shared" si="61"/>
        <v>0</v>
      </c>
      <c r="AA48" s="145">
        <f t="shared" si="61"/>
        <v>0</v>
      </c>
      <c r="AB48" s="189">
        <f t="shared" si="61"/>
        <v>0</v>
      </c>
      <c r="AC48" s="146">
        <f>G48+M48+S48+Y48</f>
        <v>0</v>
      </c>
      <c r="AD48" s="147">
        <f>J48+P48+V48+AB48</f>
        <v>0</v>
      </c>
      <c r="AE48" s="147">
        <f t="shared" ref="AE48:AE56" si="62">AC48-AD48</f>
        <v>0</v>
      </c>
      <c r="AF48" s="149" t="e">
        <f t="shared" ref="AF48:AF56" si="63">AE48/AC48</f>
        <v>#DIV/0!</v>
      </c>
      <c r="AG48" s="150"/>
      <c r="AH48" s="151"/>
      <c r="AI48" s="151"/>
    </row>
    <row r="49" spans="1:35" ht="34.5" customHeight="1" x14ac:dyDescent="0.3">
      <c r="A49" s="152" t="s">
        <v>111</v>
      </c>
      <c r="B49" s="153" t="s">
        <v>112</v>
      </c>
      <c r="C49" s="297" t="s">
        <v>158</v>
      </c>
      <c r="D49" s="191" t="s">
        <v>145</v>
      </c>
      <c r="E49" s="159"/>
      <c r="F49" s="160"/>
      <c r="G49" s="161">
        <f t="shared" ref="G49:G51" si="64">E49*F49</f>
        <v>0</v>
      </c>
      <c r="H49" s="159"/>
      <c r="I49" s="160"/>
      <c r="J49" s="192">
        <f t="shared" ref="J49:J51" si="65">H49*I49</f>
        <v>0</v>
      </c>
      <c r="K49" s="159"/>
      <c r="L49" s="160"/>
      <c r="M49" s="161">
        <f t="shared" ref="M49:M51" si="66">K49*L49</f>
        <v>0</v>
      </c>
      <c r="N49" s="162"/>
      <c r="O49" s="160"/>
      <c r="P49" s="192">
        <f t="shared" ref="P49:P51" si="67">N49*O49</f>
        <v>0</v>
      </c>
      <c r="Q49" s="162"/>
      <c r="R49" s="163"/>
      <c r="S49" s="161">
        <f t="shared" ref="S49:S51" si="68">Q49*R49</f>
        <v>0</v>
      </c>
      <c r="T49" s="162"/>
      <c r="U49" s="163"/>
      <c r="V49" s="192">
        <f t="shared" ref="V49:V51" si="69">T49*U49</f>
        <v>0</v>
      </c>
      <c r="W49" s="162"/>
      <c r="X49" s="163"/>
      <c r="Y49" s="161">
        <f t="shared" ref="Y49:Y51" si="70">W49*X49</f>
        <v>0</v>
      </c>
      <c r="Z49" s="162"/>
      <c r="AA49" s="163"/>
      <c r="AB49" s="192">
        <f t="shared" ref="AB49:AB51" si="71">Z49*AA49</f>
        <v>0</v>
      </c>
      <c r="AC49" s="164">
        <f>G49+M49+S49+Y49</f>
        <v>0</v>
      </c>
      <c r="AD49" s="165">
        <f>J49+P49+V49+AB49</f>
        <v>0</v>
      </c>
      <c r="AE49" s="300">
        <f t="shared" si="62"/>
        <v>0</v>
      </c>
      <c r="AF49" s="167" t="e">
        <f t="shared" si="63"/>
        <v>#DIV/0!</v>
      </c>
      <c r="AG49" s="168"/>
      <c r="AH49" s="133"/>
      <c r="AI49" s="133"/>
    </row>
    <row r="50" spans="1:35" ht="34.5" customHeight="1" x14ac:dyDescent="0.3">
      <c r="A50" s="152" t="s">
        <v>111</v>
      </c>
      <c r="B50" s="153" t="s">
        <v>115</v>
      </c>
      <c r="C50" s="297" t="s">
        <v>159</v>
      </c>
      <c r="D50" s="191" t="s">
        <v>145</v>
      </c>
      <c r="E50" s="159"/>
      <c r="F50" s="160"/>
      <c r="G50" s="161">
        <f t="shared" si="64"/>
        <v>0</v>
      </c>
      <c r="H50" s="159"/>
      <c r="I50" s="160"/>
      <c r="J50" s="192">
        <f t="shared" si="65"/>
        <v>0</v>
      </c>
      <c r="K50" s="159"/>
      <c r="L50" s="160"/>
      <c r="M50" s="161">
        <f t="shared" si="66"/>
        <v>0</v>
      </c>
      <c r="N50" s="162"/>
      <c r="O50" s="160"/>
      <c r="P50" s="192">
        <f t="shared" si="67"/>
        <v>0</v>
      </c>
      <c r="Q50" s="162"/>
      <c r="R50" s="163"/>
      <c r="S50" s="161">
        <f t="shared" si="68"/>
        <v>0</v>
      </c>
      <c r="T50" s="162"/>
      <c r="U50" s="163"/>
      <c r="V50" s="192">
        <f t="shared" si="69"/>
        <v>0</v>
      </c>
      <c r="W50" s="162"/>
      <c r="X50" s="163"/>
      <c r="Y50" s="161">
        <f t="shared" si="70"/>
        <v>0</v>
      </c>
      <c r="Z50" s="162"/>
      <c r="AA50" s="163"/>
      <c r="AB50" s="192">
        <f t="shared" si="71"/>
        <v>0</v>
      </c>
      <c r="AC50" s="164">
        <f>G50+M50+S50+Y50</f>
        <v>0</v>
      </c>
      <c r="AD50" s="165">
        <f>J50+P50+V50+AB50</f>
        <v>0</v>
      </c>
      <c r="AE50" s="300">
        <f t="shared" si="62"/>
        <v>0</v>
      </c>
      <c r="AF50" s="167" t="e">
        <f t="shared" si="63"/>
        <v>#DIV/0!</v>
      </c>
      <c r="AG50" s="168"/>
      <c r="AH50" s="133"/>
      <c r="AI50" s="133"/>
    </row>
    <row r="51" spans="1:35" ht="34.5" customHeight="1" x14ac:dyDescent="0.3">
      <c r="A51" s="172" t="s">
        <v>111</v>
      </c>
      <c r="B51" s="173" t="s">
        <v>117</v>
      </c>
      <c r="C51" s="331" t="s">
        <v>160</v>
      </c>
      <c r="D51" s="175" t="s">
        <v>145</v>
      </c>
      <c r="E51" s="179"/>
      <c r="F51" s="180"/>
      <c r="G51" s="181">
        <f t="shared" si="64"/>
        <v>0</v>
      </c>
      <c r="H51" s="197"/>
      <c r="I51" s="198"/>
      <c r="J51" s="199">
        <f t="shared" si="65"/>
        <v>0</v>
      </c>
      <c r="K51" s="179"/>
      <c r="L51" s="180"/>
      <c r="M51" s="181">
        <f t="shared" si="66"/>
        <v>0</v>
      </c>
      <c r="N51" s="201"/>
      <c r="O51" s="198"/>
      <c r="P51" s="199">
        <f t="shared" si="67"/>
        <v>0</v>
      </c>
      <c r="Q51" s="182"/>
      <c r="R51" s="183"/>
      <c r="S51" s="181">
        <f t="shared" si="68"/>
        <v>0</v>
      </c>
      <c r="T51" s="201"/>
      <c r="U51" s="202"/>
      <c r="V51" s="199">
        <f t="shared" si="69"/>
        <v>0</v>
      </c>
      <c r="W51" s="182"/>
      <c r="X51" s="183"/>
      <c r="Y51" s="181">
        <f t="shared" si="70"/>
        <v>0</v>
      </c>
      <c r="Z51" s="201"/>
      <c r="AA51" s="202"/>
      <c r="AB51" s="199">
        <f t="shared" si="71"/>
        <v>0</v>
      </c>
      <c r="AC51" s="184">
        <f>G51+M51+S51+Y51</f>
        <v>0</v>
      </c>
      <c r="AD51" s="185">
        <f>J51+P51+V51+AB51</f>
        <v>0</v>
      </c>
      <c r="AE51" s="305">
        <f t="shared" si="62"/>
        <v>0</v>
      </c>
      <c r="AF51" s="167" t="e">
        <f t="shared" si="63"/>
        <v>#DIV/0!</v>
      </c>
      <c r="AG51" s="168"/>
      <c r="AH51" s="133"/>
      <c r="AI51" s="133"/>
    </row>
    <row r="52" spans="1:35" ht="56.25" customHeight="1" x14ac:dyDescent="0.3">
      <c r="A52" s="134" t="s">
        <v>108</v>
      </c>
      <c r="B52" s="135" t="s">
        <v>161</v>
      </c>
      <c r="C52" s="306" t="s">
        <v>162</v>
      </c>
      <c r="D52" s="188"/>
      <c r="E52" s="141">
        <f t="shared" ref="E52:AB52" si="72">SUM(E53:E55)</f>
        <v>0</v>
      </c>
      <c r="F52" s="142">
        <f t="shared" si="72"/>
        <v>0</v>
      </c>
      <c r="G52" s="143">
        <f t="shared" si="72"/>
        <v>0</v>
      </c>
      <c r="H52" s="141">
        <f t="shared" si="72"/>
        <v>0</v>
      </c>
      <c r="I52" s="142">
        <f t="shared" si="72"/>
        <v>0</v>
      </c>
      <c r="J52" s="189">
        <f t="shared" si="72"/>
        <v>0</v>
      </c>
      <c r="K52" s="332">
        <f t="shared" si="72"/>
        <v>0</v>
      </c>
      <c r="L52" s="142">
        <f t="shared" si="72"/>
        <v>0</v>
      </c>
      <c r="M52" s="189">
        <f t="shared" si="72"/>
        <v>0</v>
      </c>
      <c r="N52" s="144">
        <f t="shared" si="72"/>
        <v>0</v>
      </c>
      <c r="O52" s="142">
        <f t="shared" si="72"/>
        <v>0</v>
      </c>
      <c r="P52" s="189">
        <f t="shared" si="72"/>
        <v>0</v>
      </c>
      <c r="Q52" s="333">
        <f t="shared" si="72"/>
        <v>0</v>
      </c>
      <c r="R52" s="145">
        <f t="shared" si="72"/>
        <v>0</v>
      </c>
      <c r="S52" s="189">
        <f t="shared" si="72"/>
        <v>0</v>
      </c>
      <c r="T52" s="144">
        <f t="shared" si="72"/>
        <v>0</v>
      </c>
      <c r="U52" s="145">
        <f t="shared" si="72"/>
        <v>0</v>
      </c>
      <c r="V52" s="189">
        <f t="shared" si="72"/>
        <v>0</v>
      </c>
      <c r="W52" s="333">
        <f t="shared" si="72"/>
        <v>0</v>
      </c>
      <c r="X52" s="145">
        <f t="shared" si="72"/>
        <v>0</v>
      </c>
      <c r="Y52" s="189">
        <f t="shared" si="72"/>
        <v>0</v>
      </c>
      <c r="Z52" s="144">
        <f t="shared" si="72"/>
        <v>0</v>
      </c>
      <c r="AA52" s="145">
        <f t="shared" si="72"/>
        <v>0</v>
      </c>
      <c r="AB52" s="189">
        <f t="shared" si="72"/>
        <v>0</v>
      </c>
      <c r="AC52" s="146">
        <f>G52+M52+S52+Y52</f>
        <v>0</v>
      </c>
      <c r="AD52" s="147">
        <f>J52+P52+V52+AB52</f>
        <v>0</v>
      </c>
      <c r="AE52" s="147">
        <f t="shared" si="62"/>
        <v>0</v>
      </c>
      <c r="AF52" s="204" t="e">
        <f t="shared" si="63"/>
        <v>#DIV/0!</v>
      </c>
      <c r="AG52" s="205"/>
      <c r="AH52" s="151"/>
      <c r="AI52" s="151"/>
    </row>
    <row r="53" spans="1:35" ht="45" customHeight="1" x14ac:dyDescent="0.3">
      <c r="A53" s="152" t="s">
        <v>111</v>
      </c>
      <c r="B53" s="153" t="s">
        <v>112</v>
      </c>
      <c r="C53" s="297" t="s">
        <v>163</v>
      </c>
      <c r="D53" s="191"/>
      <c r="E53" s="159"/>
      <c r="F53" s="160"/>
      <c r="G53" s="161">
        <f t="shared" ref="G53:G55" si="73">E53*F53</f>
        <v>0</v>
      </c>
      <c r="H53" s="159"/>
      <c r="I53" s="160"/>
      <c r="J53" s="192">
        <f t="shared" ref="J53:J55" si="74">H53*I53</f>
        <v>0</v>
      </c>
      <c r="K53" s="334"/>
      <c r="L53" s="160"/>
      <c r="M53" s="192">
        <f t="shared" ref="M53:M55" si="75">K53*L53</f>
        <v>0</v>
      </c>
      <c r="N53" s="162"/>
      <c r="O53" s="160"/>
      <c r="P53" s="192">
        <f t="shared" ref="P53:P55" si="76">N53*O53</f>
        <v>0</v>
      </c>
      <c r="Q53" s="335"/>
      <c r="R53" s="163"/>
      <c r="S53" s="192">
        <f t="shared" ref="S53:S55" si="77">Q53*R53</f>
        <v>0</v>
      </c>
      <c r="T53" s="162"/>
      <c r="U53" s="163"/>
      <c r="V53" s="192">
        <f t="shared" ref="V53:V55" si="78">T53*U53</f>
        <v>0</v>
      </c>
      <c r="W53" s="335"/>
      <c r="X53" s="163"/>
      <c r="Y53" s="192">
        <f t="shared" ref="Y53:Y55" si="79">W53*X53</f>
        <v>0</v>
      </c>
      <c r="Z53" s="162"/>
      <c r="AA53" s="163"/>
      <c r="AB53" s="192">
        <f t="shared" ref="AB53:AB55" si="80">Z53*AA53</f>
        <v>0</v>
      </c>
      <c r="AC53" s="164">
        <f>G53+M53+S53+Y53</f>
        <v>0</v>
      </c>
      <c r="AD53" s="165">
        <f>J53+P53+V53+AB53</f>
        <v>0</v>
      </c>
      <c r="AE53" s="300">
        <f t="shared" si="62"/>
        <v>0</v>
      </c>
      <c r="AF53" s="167" t="e">
        <f t="shared" si="63"/>
        <v>#DIV/0!</v>
      </c>
      <c r="AG53" s="168"/>
      <c r="AH53" s="133"/>
      <c r="AI53" s="133"/>
    </row>
    <row r="54" spans="1:35" ht="24.75" customHeight="1" x14ac:dyDescent="0.3">
      <c r="A54" s="152" t="s">
        <v>111</v>
      </c>
      <c r="B54" s="153" t="s">
        <v>115</v>
      </c>
      <c r="C54" s="297" t="s">
        <v>164</v>
      </c>
      <c r="D54" s="191"/>
      <c r="E54" s="159"/>
      <c r="F54" s="160"/>
      <c r="G54" s="161">
        <f t="shared" si="73"/>
        <v>0</v>
      </c>
      <c r="H54" s="159"/>
      <c r="I54" s="160"/>
      <c r="J54" s="192">
        <f t="shared" si="74"/>
        <v>0</v>
      </c>
      <c r="K54" s="334"/>
      <c r="L54" s="160"/>
      <c r="M54" s="192">
        <f t="shared" si="75"/>
        <v>0</v>
      </c>
      <c r="N54" s="162"/>
      <c r="O54" s="160"/>
      <c r="P54" s="192">
        <f t="shared" si="76"/>
        <v>0</v>
      </c>
      <c r="Q54" s="335"/>
      <c r="R54" s="163"/>
      <c r="S54" s="192">
        <f t="shared" si="77"/>
        <v>0</v>
      </c>
      <c r="T54" s="162"/>
      <c r="U54" s="163"/>
      <c r="V54" s="192">
        <f t="shared" si="78"/>
        <v>0</v>
      </c>
      <c r="W54" s="335"/>
      <c r="X54" s="163"/>
      <c r="Y54" s="192">
        <f t="shared" si="79"/>
        <v>0</v>
      </c>
      <c r="Z54" s="162"/>
      <c r="AA54" s="163"/>
      <c r="AB54" s="192">
        <f t="shared" si="80"/>
        <v>0</v>
      </c>
      <c r="AC54" s="164">
        <f>G54+M54+S54+Y54</f>
        <v>0</v>
      </c>
      <c r="AD54" s="165">
        <f>J54+P54+V54+AB54</f>
        <v>0</v>
      </c>
      <c r="AE54" s="300">
        <f t="shared" si="62"/>
        <v>0</v>
      </c>
      <c r="AF54" s="167" t="e">
        <f t="shared" si="63"/>
        <v>#DIV/0!</v>
      </c>
      <c r="AG54" s="168"/>
      <c r="AH54" s="133"/>
      <c r="AI54" s="133"/>
    </row>
    <row r="55" spans="1:35" ht="21" customHeight="1" x14ac:dyDescent="0.3">
      <c r="A55" s="193" t="s">
        <v>111</v>
      </c>
      <c r="B55" s="194" t="s">
        <v>117</v>
      </c>
      <c r="C55" s="304" t="s">
        <v>165</v>
      </c>
      <c r="D55" s="196"/>
      <c r="E55" s="197"/>
      <c r="F55" s="198"/>
      <c r="G55" s="200">
        <f t="shared" si="73"/>
        <v>0</v>
      </c>
      <c r="H55" s="197"/>
      <c r="I55" s="198"/>
      <c r="J55" s="199">
        <f t="shared" si="74"/>
        <v>0</v>
      </c>
      <c r="K55" s="336"/>
      <c r="L55" s="198"/>
      <c r="M55" s="199">
        <f t="shared" si="75"/>
        <v>0</v>
      </c>
      <c r="N55" s="201"/>
      <c r="O55" s="198"/>
      <c r="P55" s="199">
        <f t="shared" si="76"/>
        <v>0</v>
      </c>
      <c r="Q55" s="337"/>
      <c r="R55" s="202"/>
      <c r="S55" s="199">
        <f t="shared" si="77"/>
        <v>0</v>
      </c>
      <c r="T55" s="201"/>
      <c r="U55" s="202"/>
      <c r="V55" s="199">
        <f t="shared" si="78"/>
        <v>0</v>
      </c>
      <c r="W55" s="337"/>
      <c r="X55" s="202"/>
      <c r="Y55" s="199">
        <f t="shared" si="79"/>
        <v>0</v>
      </c>
      <c r="Z55" s="201"/>
      <c r="AA55" s="202"/>
      <c r="AB55" s="199">
        <f t="shared" si="80"/>
        <v>0</v>
      </c>
      <c r="AC55" s="184">
        <f>G55+M55+S55+Y55</f>
        <v>0</v>
      </c>
      <c r="AD55" s="185">
        <f>J55+P55+V55+AB55</f>
        <v>0</v>
      </c>
      <c r="AE55" s="305">
        <f t="shared" si="62"/>
        <v>0</v>
      </c>
      <c r="AF55" s="279" t="e">
        <f t="shared" si="63"/>
        <v>#DIV/0!</v>
      </c>
      <c r="AG55" s="283"/>
      <c r="AH55" s="133"/>
      <c r="AI55" s="133"/>
    </row>
    <row r="56" spans="1:35" ht="15" customHeight="1" x14ac:dyDescent="0.3">
      <c r="A56" s="308" t="s">
        <v>166</v>
      </c>
      <c r="B56" s="309"/>
      <c r="C56" s="310"/>
      <c r="D56" s="311"/>
      <c r="E56" s="312">
        <f t="shared" ref="E56:AB56" si="81">E52+E48</f>
        <v>0</v>
      </c>
      <c r="F56" s="313">
        <f t="shared" si="81"/>
        <v>0</v>
      </c>
      <c r="G56" s="314">
        <f t="shared" si="81"/>
        <v>0</v>
      </c>
      <c r="H56" s="249">
        <f t="shared" si="81"/>
        <v>0</v>
      </c>
      <c r="I56" s="251">
        <f t="shared" si="81"/>
        <v>0</v>
      </c>
      <c r="J56" s="338">
        <f t="shared" si="81"/>
        <v>0</v>
      </c>
      <c r="K56" s="316">
        <f t="shared" si="81"/>
        <v>0</v>
      </c>
      <c r="L56" s="313">
        <f t="shared" si="81"/>
        <v>0</v>
      </c>
      <c r="M56" s="315">
        <f t="shared" si="81"/>
        <v>0</v>
      </c>
      <c r="N56" s="317">
        <f t="shared" si="81"/>
        <v>0</v>
      </c>
      <c r="O56" s="313">
        <f t="shared" si="81"/>
        <v>0</v>
      </c>
      <c r="P56" s="315">
        <f t="shared" si="81"/>
        <v>0</v>
      </c>
      <c r="Q56" s="318">
        <f t="shared" si="81"/>
        <v>0</v>
      </c>
      <c r="R56" s="319">
        <f t="shared" si="81"/>
        <v>0</v>
      </c>
      <c r="S56" s="315">
        <f t="shared" si="81"/>
        <v>0</v>
      </c>
      <c r="T56" s="317">
        <f t="shared" si="81"/>
        <v>0</v>
      </c>
      <c r="U56" s="319">
        <f t="shared" si="81"/>
        <v>0</v>
      </c>
      <c r="V56" s="315">
        <f t="shared" si="81"/>
        <v>0</v>
      </c>
      <c r="W56" s="318">
        <f t="shared" si="81"/>
        <v>0</v>
      </c>
      <c r="X56" s="319">
        <f t="shared" si="81"/>
        <v>0</v>
      </c>
      <c r="Y56" s="315">
        <f t="shared" si="81"/>
        <v>0</v>
      </c>
      <c r="Z56" s="317">
        <f t="shared" si="81"/>
        <v>0</v>
      </c>
      <c r="AA56" s="319">
        <f t="shared" si="81"/>
        <v>0</v>
      </c>
      <c r="AB56" s="315">
        <f t="shared" si="81"/>
        <v>0</v>
      </c>
      <c r="AC56" s="318">
        <f t="shared" ref="AC56:AD56" si="82">AC48+AC52</f>
        <v>0</v>
      </c>
      <c r="AD56" s="320">
        <f t="shared" si="82"/>
        <v>0</v>
      </c>
      <c r="AE56" s="317">
        <f t="shared" si="62"/>
        <v>0</v>
      </c>
      <c r="AF56" s="339" t="e">
        <f t="shared" si="63"/>
        <v>#DIV/0!</v>
      </c>
      <c r="AG56" s="340"/>
      <c r="AH56" s="133"/>
      <c r="AI56" s="133"/>
    </row>
    <row r="57" spans="1:35" ht="15" customHeight="1" x14ac:dyDescent="0.3">
      <c r="A57" s="341" t="s">
        <v>106</v>
      </c>
      <c r="B57" s="342" t="s">
        <v>28</v>
      </c>
      <c r="C57" s="262" t="s">
        <v>167</v>
      </c>
      <c r="D57" s="325"/>
      <c r="E57" s="121"/>
      <c r="F57" s="122"/>
      <c r="G57" s="128"/>
      <c r="H57" s="121"/>
      <c r="I57" s="122"/>
      <c r="J57" s="123"/>
      <c r="K57" s="292"/>
      <c r="L57" s="122"/>
      <c r="M57" s="123"/>
      <c r="N57" s="127"/>
      <c r="O57" s="122"/>
      <c r="P57" s="123"/>
      <c r="Q57" s="128"/>
      <c r="R57" s="128"/>
      <c r="S57" s="123"/>
      <c r="T57" s="127"/>
      <c r="U57" s="128"/>
      <c r="V57" s="123"/>
      <c r="W57" s="128"/>
      <c r="X57" s="128"/>
      <c r="Y57" s="123"/>
      <c r="Z57" s="127"/>
      <c r="AA57" s="128"/>
      <c r="AB57" s="128"/>
      <c r="AC57" s="129"/>
      <c r="AD57" s="130"/>
      <c r="AE57" s="130"/>
      <c r="AF57" s="131"/>
      <c r="AG57" s="132"/>
      <c r="AH57" s="133"/>
      <c r="AI57" s="133"/>
    </row>
    <row r="58" spans="1:35" ht="15" customHeight="1" x14ac:dyDescent="0.3">
      <c r="A58" s="134" t="s">
        <v>108</v>
      </c>
      <c r="B58" s="135" t="s">
        <v>168</v>
      </c>
      <c r="C58" s="270" t="s">
        <v>169</v>
      </c>
      <c r="D58" s="293"/>
      <c r="E58" s="326">
        <f t="shared" ref="E58:AB58" si="83">SUM(E59:E61)</f>
        <v>0</v>
      </c>
      <c r="F58" s="327">
        <f t="shared" si="83"/>
        <v>0</v>
      </c>
      <c r="G58" s="328">
        <f t="shared" si="83"/>
        <v>0</v>
      </c>
      <c r="H58" s="141">
        <f t="shared" si="83"/>
        <v>0</v>
      </c>
      <c r="I58" s="142">
        <f t="shared" si="83"/>
        <v>0</v>
      </c>
      <c r="J58" s="189">
        <f t="shared" si="83"/>
        <v>0</v>
      </c>
      <c r="K58" s="343">
        <f t="shared" si="83"/>
        <v>0</v>
      </c>
      <c r="L58" s="327">
        <f t="shared" si="83"/>
        <v>0</v>
      </c>
      <c r="M58" s="344">
        <f t="shared" si="83"/>
        <v>0</v>
      </c>
      <c r="N58" s="329">
        <f t="shared" si="83"/>
        <v>0</v>
      </c>
      <c r="O58" s="327">
        <f t="shared" si="83"/>
        <v>0</v>
      </c>
      <c r="P58" s="344">
        <f t="shared" si="83"/>
        <v>0</v>
      </c>
      <c r="Q58" s="345">
        <f t="shared" si="83"/>
        <v>0</v>
      </c>
      <c r="R58" s="330">
        <f t="shared" si="83"/>
        <v>0</v>
      </c>
      <c r="S58" s="344">
        <f t="shared" si="83"/>
        <v>0</v>
      </c>
      <c r="T58" s="329">
        <f t="shared" si="83"/>
        <v>0</v>
      </c>
      <c r="U58" s="330">
        <f t="shared" si="83"/>
        <v>0</v>
      </c>
      <c r="V58" s="344">
        <f t="shared" si="83"/>
        <v>0</v>
      </c>
      <c r="W58" s="345">
        <f t="shared" si="83"/>
        <v>0</v>
      </c>
      <c r="X58" s="330">
        <f t="shared" si="83"/>
        <v>0</v>
      </c>
      <c r="Y58" s="344">
        <f t="shared" si="83"/>
        <v>0</v>
      </c>
      <c r="Z58" s="329">
        <f t="shared" si="83"/>
        <v>0</v>
      </c>
      <c r="AA58" s="330">
        <f t="shared" si="83"/>
        <v>0</v>
      </c>
      <c r="AB58" s="344">
        <f t="shared" si="83"/>
        <v>0</v>
      </c>
      <c r="AC58" s="146">
        <f>G58+M58+S58+Y58</f>
        <v>0</v>
      </c>
      <c r="AD58" s="147">
        <f>J58+P58+V58+AB58</f>
        <v>0</v>
      </c>
      <c r="AE58" s="147">
        <f t="shared" ref="AE58:AE84" si="84">AC58-AD58</f>
        <v>0</v>
      </c>
      <c r="AF58" s="149" t="e">
        <f t="shared" ref="AF58:AF84" si="85">AE58/AC58</f>
        <v>#DIV/0!</v>
      </c>
      <c r="AG58" s="150"/>
      <c r="AH58" s="151"/>
      <c r="AI58" s="151"/>
    </row>
    <row r="59" spans="1:35" ht="34.5" customHeight="1" x14ac:dyDescent="0.3">
      <c r="A59" s="152" t="s">
        <v>111</v>
      </c>
      <c r="B59" s="153" t="s">
        <v>112</v>
      </c>
      <c r="C59" s="297" t="s">
        <v>170</v>
      </c>
      <c r="D59" s="346" t="s">
        <v>171</v>
      </c>
      <c r="E59" s="347"/>
      <c r="F59" s="348"/>
      <c r="G59" s="349">
        <f t="shared" ref="G59:G61" si="86">E59*F59</f>
        <v>0</v>
      </c>
      <c r="H59" s="347"/>
      <c r="I59" s="348"/>
      <c r="J59" s="350">
        <f t="shared" ref="J59:J61" si="87">H59*I59</f>
        <v>0</v>
      </c>
      <c r="K59" s="334"/>
      <c r="L59" s="348"/>
      <c r="M59" s="192">
        <f t="shared" ref="M59:M61" si="88">K59*L59</f>
        <v>0</v>
      </c>
      <c r="N59" s="162"/>
      <c r="O59" s="348"/>
      <c r="P59" s="192">
        <f t="shared" ref="P59:P61" si="89">N59*O59</f>
        <v>0</v>
      </c>
      <c r="Q59" s="335"/>
      <c r="R59" s="351"/>
      <c r="S59" s="192">
        <f t="shared" ref="S59:S61" si="90">Q59*R59</f>
        <v>0</v>
      </c>
      <c r="T59" s="162"/>
      <c r="U59" s="351"/>
      <c r="V59" s="192">
        <f t="shared" ref="V59:V61" si="91">T59*U59</f>
        <v>0</v>
      </c>
      <c r="W59" s="335"/>
      <c r="X59" s="351"/>
      <c r="Y59" s="192">
        <f t="shared" ref="Y59:Y61" si="92">W59*X59</f>
        <v>0</v>
      </c>
      <c r="Z59" s="162"/>
      <c r="AA59" s="351"/>
      <c r="AB59" s="192">
        <f t="shared" ref="AB59:AB61" si="93">Z59*AA59</f>
        <v>0</v>
      </c>
      <c r="AC59" s="164">
        <f>G59+M59+S59+Y59</f>
        <v>0</v>
      </c>
      <c r="AD59" s="165">
        <f>J59+P59+V59+AB59</f>
        <v>0</v>
      </c>
      <c r="AE59" s="300">
        <f t="shared" si="84"/>
        <v>0</v>
      </c>
      <c r="AF59" s="167" t="e">
        <f t="shared" si="85"/>
        <v>#DIV/0!</v>
      </c>
      <c r="AG59" s="168"/>
      <c r="AH59" s="133"/>
      <c r="AI59" s="133"/>
    </row>
    <row r="60" spans="1:35" ht="34.5" customHeight="1" x14ac:dyDescent="0.3">
      <c r="A60" s="152" t="s">
        <v>111</v>
      </c>
      <c r="B60" s="153" t="s">
        <v>115</v>
      </c>
      <c r="C60" s="297" t="s">
        <v>170</v>
      </c>
      <c r="D60" s="346" t="s">
        <v>171</v>
      </c>
      <c r="E60" s="347"/>
      <c r="F60" s="348"/>
      <c r="G60" s="349">
        <f t="shared" si="86"/>
        <v>0</v>
      </c>
      <c r="H60" s="347"/>
      <c r="I60" s="348"/>
      <c r="J60" s="350">
        <f t="shared" si="87"/>
        <v>0</v>
      </c>
      <c r="K60" s="334"/>
      <c r="L60" s="348"/>
      <c r="M60" s="192">
        <f t="shared" si="88"/>
        <v>0</v>
      </c>
      <c r="N60" s="162"/>
      <c r="O60" s="348"/>
      <c r="P60" s="192">
        <f t="shared" si="89"/>
        <v>0</v>
      </c>
      <c r="Q60" s="335"/>
      <c r="R60" s="351"/>
      <c r="S60" s="192">
        <f t="shared" si="90"/>
        <v>0</v>
      </c>
      <c r="T60" s="162"/>
      <c r="U60" s="351"/>
      <c r="V60" s="192">
        <f t="shared" si="91"/>
        <v>0</v>
      </c>
      <c r="W60" s="335"/>
      <c r="X60" s="351"/>
      <c r="Y60" s="192">
        <f t="shared" si="92"/>
        <v>0</v>
      </c>
      <c r="Z60" s="162"/>
      <c r="AA60" s="351"/>
      <c r="AB60" s="192">
        <f t="shared" si="93"/>
        <v>0</v>
      </c>
      <c r="AC60" s="164">
        <f>G60+M60+S60+Y60</f>
        <v>0</v>
      </c>
      <c r="AD60" s="165">
        <f>J60+P60+V60+AB60</f>
        <v>0</v>
      </c>
      <c r="AE60" s="300">
        <f t="shared" si="84"/>
        <v>0</v>
      </c>
      <c r="AF60" s="167" t="e">
        <f t="shared" si="85"/>
        <v>#DIV/0!</v>
      </c>
      <c r="AG60" s="168"/>
      <c r="AH60" s="133"/>
      <c r="AI60" s="133"/>
    </row>
    <row r="61" spans="1:35" ht="34.5" customHeight="1" x14ac:dyDescent="0.3">
      <c r="A61" s="193" t="s">
        <v>111</v>
      </c>
      <c r="B61" s="173" t="s">
        <v>117</v>
      </c>
      <c r="C61" s="331" t="s">
        <v>170</v>
      </c>
      <c r="D61" s="352" t="s">
        <v>171</v>
      </c>
      <c r="E61" s="353"/>
      <c r="F61" s="354"/>
      <c r="G61" s="355">
        <f t="shared" si="86"/>
        <v>0</v>
      </c>
      <c r="H61" s="356"/>
      <c r="I61" s="357"/>
      <c r="J61" s="358">
        <f t="shared" si="87"/>
        <v>0</v>
      </c>
      <c r="K61" s="359"/>
      <c r="L61" s="354"/>
      <c r="M61" s="360">
        <f t="shared" si="88"/>
        <v>0</v>
      </c>
      <c r="N61" s="182"/>
      <c r="O61" s="354"/>
      <c r="P61" s="360">
        <f t="shared" si="89"/>
        <v>0</v>
      </c>
      <c r="Q61" s="361"/>
      <c r="R61" s="362"/>
      <c r="S61" s="360">
        <f t="shared" si="90"/>
        <v>0</v>
      </c>
      <c r="T61" s="182"/>
      <c r="U61" s="362"/>
      <c r="V61" s="360">
        <f t="shared" si="91"/>
        <v>0</v>
      </c>
      <c r="W61" s="361"/>
      <c r="X61" s="362"/>
      <c r="Y61" s="360">
        <f t="shared" si="92"/>
        <v>0</v>
      </c>
      <c r="Z61" s="182"/>
      <c r="AA61" s="362"/>
      <c r="AB61" s="360">
        <f t="shared" si="93"/>
        <v>0</v>
      </c>
      <c r="AC61" s="184">
        <f>G61+M61+S61+Y61</f>
        <v>0</v>
      </c>
      <c r="AD61" s="185">
        <f>J61+P61+V61+AB61</f>
        <v>0</v>
      </c>
      <c r="AE61" s="305">
        <f t="shared" si="84"/>
        <v>0</v>
      </c>
      <c r="AF61" s="167" t="e">
        <f t="shared" si="85"/>
        <v>#DIV/0!</v>
      </c>
      <c r="AG61" s="168"/>
      <c r="AH61" s="133"/>
      <c r="AI61" s="133"/>
    </row>
    <row r="62" spans="1:35" ht="27.75" customHeight="1" x14ac:dyDescent="0.3">
      <c r="A62" s="134" t="s">
        <v>108</v>
      </c>
      <c r="B62" s="135" t="s">
        <v>172</v>
      </c>
      <c r="C62" s="306" t="s">
        <v>173</v>
      </c>
      <c r="D62" s="188"/>
      <c r="E62" s="141">
        <f t="shared" ref="E62:AB62" si="94">SUM(E63:E65)</f>
        <v>0</v>
      </c>
      <c r="F62" s="142">
        <f t="shared" si="94"/>
        <v>0</v>
      </c>
      <c r="G62" s="143">
        <f t="shared" si="94"/>
        <v>0</v>
      </c>
      <c r="H62" s="141">
        <f t="shared" si="94"/>
        <v>0</v>
      </c>
      <c r="I62" s="142">
        <f t="shared" si="94"/>
        <v>0</v>
      </c>
      <c r="J62" s="189">
        <f t="shared" si="94"/>
        <v>0</v>
      </c>
      <c r="K62" s="332">
        <f t="shared" si="94"/>
        <v>0</v>
      </c>
      <c r="L62" s="142">
        <f t="shared" si="94"/>
        <v>0</v>
      </c>
      <c r="M62" s="189">
        <f t="shared" si="94"/>
        <v>0</v>
      </c>
      <c r="N62" s="144">
        <f t="shared" si="94"/>
        <v>0</v>
      </c>
      <c r="O62" s="142">
        <f t="shared" si="94"/>
        <v>0</v>
      </c>
      <c r="P62" s="189">
        <f t="shared" si="94"/>
        <v>0</v>
      </c>
      <c r="Q62" s="333">
        <f t="shared" si="94"/>
        <v>0</v>
      </c>
      <c r="R62" s="145">
        <f t="shared" si="94"/>
        <v>0</v>
      </c>
      <c r="S62" s="189">
        <f t="shared" si="94"/>
        <v>0</v>
      </c>
      <c r="T62" s="144">
        <f t="shared" si="94"/>
        <v>0</v>
      </c>
      <c r="U62" s="145">
        <f t="shared" si="94"/>
        <v>0</v>
      </c>
      <c r="V62" s="189">
        <f t="shared" si="94"/>
        <v>0</v>
      </c>
      <c r="W62" s="333">
        <f t="shared" si="94"/>
        <v>0</v>
      </c>
      <c r="X62" s="145">
        <f t="shared" si="94"/>
        <v>0</v>
      </c>
      <c r="Y62" s="189">
        <f t="shared" si="94"/>
        <v>0</v>
      </c>
      <c r="Z62" s="144">
        <f t="shared" si="94"/>
        <v>0</v>
      </c>
      <c r="AA62" s="145">
        <f t="shared" si="94"/>
        <v>0</v>
      </c>
      <c r="AB62" s="189">
        <f t="shared" si="94"/>
        <v>0</v>
      </c>
      <c r="AC62" s="146">
        <f>G62+M62+S62+Y62</f>
        <v>0</v>
      </c>
      <c r="AD62" s="147">
        <f>J62+P62+V62+AB62</f>
        <v>0</v>
      </c>
      <c r="AE62" s="147">
        <f t="shared" si="84"/>
        <v>0</v>
      </c>
      <c r="AF62" s="204" t="e">
        <f t="shared" si="85"/>
        <v>#DIV/0!</v>
      </c>
      <c r="AG62" s="205"/>
      <c r="AH62" s="151"/>
      <c r="AI62" s="151"/>
    </row>
    <row r="63" spans="1:35" ht="30" customHeight="1" x14ac:dyDescent="0.3">
      <c r="A63" s="152" t="s">
        <v>111</v>
      </c>
      <c r="B63" s="153" t="s">
        <v>112</v>
      </c>
      <c r="C63" s="297" t="s">
        <v>174</v>
      </c>
      <c r="D63" s="191" t="s">
        <v>175</v>
      </c>
      <c r="E63" s="159"/>
      <c r="F63" s="160"/>
      <c r="G63" s="161">
        <f t="shared" ref="G63:G65" si="95">E63*F63</f>
        <v>0</v>
      </c>
      <c r="H63" s="159"/>
      <c r="I63" s="160"/>
      <c r="J63" s="192">
        <f t="shared" ref="J63:J65" si="96">H63*I63</f>
        <v>0</v>
      </c>
      <c r="K63" s="334"/>
      <c r="L63" s="160"/>
      <c r="M63" s="192">
        <f t="shared" ref="M63:M65" si="97">K63*L63</f>
        <v>0</v>
      </c>
      <c r="N63" s="162"/>
      <c r="O63" s="160"/>
      <c r="P63" s="192">
        <f t="shared" ref="P63:P65" si="98">N63*O63</f>
        <v>0</v>
      </c>
      <c r="Q63" s="335"/>
      <c r="R63" s="163"/>
      <c r="S63" s="192">
        <f t="shared" ref="S63:S65" si="99">Q63*R63</f>
        <v>0</v>
      </c>
      <c r="T63" s="162"/>
      <c r="U63" s="163"/>
      <c r="V63" s="192">
        <f t="shared" ref="V63:V65" si="100">T63*U63</f>
        <v>0</v>
      </c>
      <c r="W63" s="335"/>
      <c r="X63" s="163"/>
      <c r="Y63" s="192">
        <f t="shared" ref="Y63:Y65" si="101">W63*X63</f>
        <v>0</v>
      </c>
      <c r="Z63" s="162"/>
      <c r="AA63" s="163"/>
      <c r="AB63" s="192">
        <f t="shared" ref="AB63:AB65" si="102">Z63*AA63</f>
        <v>0</v>
      </c>
      <c r="AC63" s="164">
        <f>G63+M63+S63+Y63</f>
        <v>0</v>
      </c>
      <c r="AD63" s="165">
        <f>J63+P63+V63+AB63</f>
        <v>0</v>
      </c>
      <c r="AE63" s="300">
        <f t="shared" si="84"/>
        <v>0</v>
      </c>
      <c r="AF63" s="167" t="e">
        <f t="shared" si="85"/>
        <v>#DIV/0!</v>
      </c>
      <c r="AG63" s="168"/>
      <c r="AH63" s="133"/>
      <c r="AI63" s="133"/>
    </row>
    <row r="64" spans="1:35" ht="30" customHeight="1" x14ac:dyDescent="0.3">
      <c r="A64" s="152" t="s">
        <v>111</v>
      </c>
      <c r="B64" s="153" t="s">
        <v>115</v>
      </c>
      <c r="C64" s="297" t="s">
        <v>158</v>
      </c>
      <c r="D64" s="191" t="s">
        <v>175</v>
      </c>
      <c r="E64" s="159"/>
      <c r="F64" s="160"/>
      <c r="G64" s="161">
        <f t="shared" si="95"/>
        <v>0</v>
      </c>
      <c r="H64" s="159"/>
      <c r="I64" s="160"/>
      <c r="J64" s="192">
        <f t="shared" si="96"/>
        <v>0</v>
      </c>
      <c r="K64" s="334"/>
      <c r="L64" s="160"/>
      <c r="M64" s="192">
        <f t="shared" si="97"/>
        <v>0</v>
      </c>
      <c r="N64" s="162"/>
      <c r="O64" s="160"/>
      <c r="P64" s="192">
        <f t="shared" si="98"/>
        <v>0</v>
      </c>
      <c r="Q64" s="335"/>
      <c r="R64" s="163"/>
      <c r="S64" s="192">
        <f t="shared" si="99"/>
        <v>0</v>
      </c>
      <c r="T64" s="162"/>
      <c r="U64" s="163"/>
      <c r="V64" s="192">
        <f t="shared" si="100"/>
        <v>0</v>
      </c>
      <c r="W64" s="335"/>
      <c r="X64" s="163"/>
      <c r="Y64" s="192">
        <f t="shared" si="101"/>
        <v>0</v>
      </c>
      <c r="Z64" s="162"/>
      <c r="AA64" s="163"/>
      <c r="AB64" s="192">
        <f t="shared" si="102"/>
        <v>0</v>
      </c>
      <c r="AC64" s="164">
        <f>G64+M64+S64+Y64</f>
        <v>0</v>
      </c>
      <c r="AD64" s="165">
        <f>J64+P64+V64+AB64</f>
        <v>0</v>
      </c>
      <c r="AE64" s="300">
        <f t="shared" si="84"/>
        <v>0</v>
      </c>
      <c r="AF64" s="167" t="e">
        <f t="shared" si="85"/>
        <v>#DIV/0!</v>
      </c>
      <c r="AG64" s="168"/>
      <c r="AH64" s="133"/>
      <c r="AI64" s="133"/>
    </row>
    <row r="65" spans="1:35" ht="30" customHeight="1" x14ac:dyDescent="0.3">
      <c r="A65" s="172" t="s">
        <v>111</v>
      </c>
      <c r="B65" s="194" t="s">
        <v>117</v>
      </c>
      <c r="C65" s="331" t="s">
        <v>159</v>
      </c>
      <c r="D65" s="175" t="s">
        <v>175</v>
      </c>
      <c r="E65" s="179"/>
      <c r="F65" s="180"/>
      <c r="G65" s="181">
        <f t="shared" si="95"/>
        <v>0</v>
      </c>
      <c r="H65" s="197"/>
      <c r="I65" s="198"/>
      <c r="J65" s="199">
        <f t="shared" si="96"/>
        <v>0</v>
      </c>
      <c r="K65" s="359"/>
      <c r="L65" s="180"/>
      <c r="M65" s="360">
        <f t="shared" si="97"/>
        <v>0</v>
      </c>
      <c r="N65" s="182"/>
      <c r="O65" s="180"/>
      <c r="P65" s="360">
        <f t="shared" si="98"/>
        <v>0</v>
      </c>
      <c r="Q65" s="361"/>
      <c r="R65" s="183"/>
      <c r="S65" s="360">
        <f t="shared" si="99"/>
        <v>0</v>
      </c>
      <c r="T65" s="182"/>
      <c r="U65" s="183"/>
      <c r="V65" s="360">
        <f t="shared" si="100"/>
        <v>0</v>
      </c>
      <c r="W65" s="361"/>
      <c r="X65" s="183"/>
      <c r="Y65" s="360">
        <f t="shared" si="101"/>
        <v>0</v>
      </c>
      <c r="Z65" s="182"/>
      <c r="AA65" s="183"/>
      <c r="AB65" s="360">
        <f t="shared" si="102"/>
        <v>0</v>
      </c>
      <c r="AC65" s="184">
        <f>G65+M65+S65+Y65</f>
        <v>0</v>
      </c>
      <c r="AD65" s="185">
        <f>J65+P65+V65+AB65</f>
        <v>0</v>
      </c>
      <c r="AE65" s="305">
        <f t="shared" si="84"/>
        <v>0</v>
      </c>
      <c r="AF65" s="167" t="e">
        <f t="shared" si="85"/>
        <v>#DIV/0!</v>
      </c>
      <c r="AG65" s="168"/>
      <c r="AH65" s="133"/>
      <c r="AI65" s="133"/>
    </row>
    <row r="66" spans="1:35" ht="15" customHeight="1" x14ac:dyDescent="0.3">
      <c r="A66" s="134" t="s">
        <v>108</v>
      </c>
      <c r="B66" s="135" t="s">
        <v>176</v>
      </c>
      <c r="C66" s="306" t="s">
        <v>177</v>
      </c>
      <c r="D66" s="188"/>
      <c r="E66" s="141">
        <f t="shared" ref="E66:AB66" si="103">SUM(E67:E69)</f>
        <v>0</v>
      </c>
      <c r="F66" s="142">
        <f t="shared" si="103"/>
        <v>0</v>
      </c>
      <c r="G66" s="143">
        <f t="shared" si="103"/>
        <v>0</v>
      </c>
      <c r="H66" s="141">
        <f t="shared" si="103"/>
        <v>0</v>
      </c>
      <c r="I66" s="142">
        <f t="shared" si="103"/>
        <v>0</v>
      </c>
      <c r="J66" s="189">
        <f t="shared" si="103"/>
        <v>0</v>
      </c>
      <c r="K66" s="332">
        <f t="shared" si="103"/>
        <v>0</v>
      </c>
      <c r="L66" s="142">
        <f t="shared" si="103"/>
        <v>0</v>
      </c>
      <c r="M66" s="189">
        <f t="shared" si="103"/>
        <v>0</v>
      </c>
      <c r="N66" s="144">
        <f t="shared" si="103"/>
        <v>0</v>
      </c>
      <c r="O66" s="142">
        <f t="shared" si="103"/>
        <v>0</v>
      </c>
      <c r="P66" s="189">
        <f t="shared" si="103"/>
        <v>0</v>
      </c>
      <c r="Q66" s="333">
        <f t="shared" si="103"/>
        <v>0</v>
      </c>
      <c r="R66" s="145">
        <f t="shared" si="103"/>
        <v>0</v>
      </c>
      <c r="S66" s="189">
        <f t="shared" si="103"/>
        <v>0</v>
      </c>
      <c r="T66" s="144">
        <f t="shared" si="103"/>
        <v>0</v>
      </c>
      <c r="U66" s="145">
        <f t="shared" si="103"/>
        <v>0</v>
      </c>
      <c r="V66" s="189">
        <f t="shared" si="103"/>
        <v>0</v>
      </c>
      <c r="W66" s="333">
        <f t="shared" si="103"/>
        <v>0</v>
      </c>
      <c r="X66" s="145">
        <f t="shared" si="103"/>
        <v>0</v>
      </c>
      <c r="Y66" s="189">
        <f t="shared" si="103"/>
        <v>0</v>
      </c>
      <c r="Z66" s="144">
        <f t="shared" si="103"/>
        <v>0</v>
      </c>
      <c r="AA66" s="145">
        <f t="shared" si="103"/>
        <v>0</v>
      </c>
      <c r="AB66" s="189">
        <f t="shared" si="103"/>
        <v>0</v>
      </c>
      <c r="AC66" s="146">
        <f>G66+M66+S66+Y66</f>
        <v>0</v>
      </c>
      <c r="AD66" s="147">
        <f>J66+P66+V66+AB66</f>
        <v>0</v>
      </c>
      <c r="AE66" s="147">
        <f t="shared" si="84"/>
        <v>0</v>
      </c>
      <c r="AF66" s="204" t="e">
        <f t="shared" si="85"/>
        <v>#DIV/0!</v>
      </c>
      <c r="AG66" s="205"/>
      <c r="AH66" s="151"/>
      <c r="AI66" s="151"/>
    </row>
    <row r="67" spans="1:35" ht="41.25" customHeight="1" x14ac:dyDescent="0.3">
      <c r="A67" s="152" t="s">
        <v>111</v>
      </c>
      <c r="B67" s="153" t="s">
        <v>112</v>
      </c>
      <c r="C67" s="297" t="s">
        <v>178</v>
      </c>
      <c r="D67" s="191" t="s">
        <v>179</v>
      </c>
      <c r="E67" s="159"/>
      <c r="F67" s="160"/>
      <c r="G67" s="161">
        <f t="shared" ref="G67:G69" si="104">E67*F67</f>
        <v>0</v>
      </c>
      <c r="H67" s="159"/>
      <c r="I67" s="160"/>
      <c r="J67" s="192">
        <f t="shared" ref="J67:J69" si="105">H67*I67</f>
        <v>0</v>
      </c>
      <c r="K67" s="334"/>
      <c r="L67" s="160"/>
      <c r="M67" s="192">
        <f t="shared" ref="M67:M69" si="106">K67*L67</f>
        <v>0</v>
      </c>
      <c r="N67" s="162"/>
      <c r="O67" s="160"/>
      <c r="P67" s="192">
        <f t="shared" ref="P67:P69" si="107">N67*O67</f>
        <v>0</v>
      </c>
      <c r="Q67" s="335"/>
      <c r="R67" s="163"/>
      <c r="S67" s="192">
        <f t="shared" ref="S67:S69" si="108">Q67*R67</f>
        <v>0</v>
      </c>
      <c r="T67" s="162"/>
      <c r="U67" s="163"/>
      <c r="V67" s="192">
        <f t="shared" ref="V67:V69" si="109">T67*U67</f>
        <v>0</v>
      </c>
      <c r="W67" s="335"/>
      <c r="X67" s="163"/>
      <c r="Y67" s="192">
        <f t="shared" ref="Y67:Y69" si="110">W67*X67</f>
        <v>0</v>
      </c>
      <c r="Z67" s="162"/>
      <c r="AA67" s="163"/>
      <c r="AB67" s="192">
        <f t="shared" ref="AB67:AB69" si="111">Z67*AA67</f>
        <v>0</v>
      </c>
      <c r="AC67" s="164">
        <f>G67+M67+S67+Y67</f>
        <v>0</v>
      </c>
      <c r="AD67" s="165">
        <f>J67+P67+V67+AB67</f>
        <v>0</v>
      </c>
      <c r="AE67" s="300">
        <f t="shared" si="84"/>
        <v>0</v>
      </c>
      <c r="AF67" s="167" t="e">
        <f t="shared" si="85"/>
        <v>#DIV/0!</v>
      </c>
      <c r="AG67" s="168"/>
      <c r="AH67" s="133"/>
      <c r="AI67" s="133"/>
    </row>
    <row r="68" spans="1:35" ht="41.25" customHeight="1" x14ac:dyDescent="0.3">
      <c r="A68" s="152" t="s">
        <v>111</v>
      </c>
      <c r="B68" s="153" t="s">
        <v>115</v>
      </c>
      <c r="C68" s="297" t="s">
        <v>180</v>
      </c>
      <c r="D68" s="191" t="s">
        <v>179</v>
      </c>
      <c r="E68" s="159"/>
      <c r="F68" s="160"/>
      <c r="G68" s="161">
        <f t="shared" si="104"/>
        <v>0</v>
      </c>
      <c r="H68" s="159"/>
      <c r="I68" s="160"/>
      <c r="J68" s="192">
        <f t="shared" si="105"/>
        <v>0</v>
      </c>
      <c r="K68" s="334"/>
      <c r="L68" s="160"/>
      <c r="M68" s="192">
        <f t="shared" si="106"/>
        <v>0</v>
      </c>
      <c r="N68" s="162"/>
      <c r="O68" s="160"/>
      <c r="P68" s="192">
        <f t="shared" si="107"/>
        <v>0</v>
      </c>
      <c r="Q68" s="335"/>
      <c r="R68" s="163"/>
      <c r="S68" s="192">
        <f t="shared" si="108"/>
        <v>0</v>
      </c>
      <c r="T68" s="162"/>
      <c r="U68" s="163"/>
      <c r="V68" s="192">
        <f t="shared" si="109"/>
        <v>0</v>
      </c>
      <c r="W68" s="335"/>
      <c r="X68" s="163"/>
      <c r="Y68" s="192">
        <f t="shared" si="110"/>
        <v>0</v>
      </c>
      <c r="Z68" s="162"/>
      <c r="AA68" s="163"/>
      <c r="AB68" s="192">
        <f t="shared" si="111"/>
        <v>0</v>
      </c>
      <c r="AC68" s="164">
        <f>G68+M68+S68+Y68</f>
        <v>0</v>
      </c>
      <c r="AD68" s="165">
        <f>J68+P68+V68+AB68</f>
        <v>0</v>
      </c>
      <c r="AE68" s="300">
        <f t="shared" si="84"/>
        <v>0</v>
      </c>
      <c r="AF68" s="167" t="e">
        <f t="shared" si="85"/>
        <v>#DIV/0!</v>
      </c>
      <c r="AG68" s="168"/>
      <c r="AH68" s="133"/>
      <c r="AI68" s="133"/>
    </row>
    <row r="69" spans="1:35" ht="40.5" customHeight="1" x14ac:dyDescent="0.3">
      <c r="A69" s="172" t="s">
        <v>111</v>
      </c>
      <c r="B69" s="194" t="s">
        <v>117</v>
      </c>
      <c r="C69" s="331" t="s">
        <v>181</v>
      </c>
      <c r="D69" s="175" t="s">
        <v>179</v>
      </c>
      <c r="E69" s="179"/>
      <c r="F69" s="180"/>
      <c r="G69" s="181">
        <f t="shared" si="104"/>
        <v>0</v>
      </c>
      <c r="H69" s="197"/>
      <c r="I69" s="198"/>
      <c r="J69" s="199">
        <f t="shared" si="105"/>
        <v>0</v>
      </c>
      <c r="K69" s="359"/>
      <c r="L69" s="180"/>
      <c r="M69" s="360">
        <f t="shared" si="106"/>
        <v>0</v>
      </c>
      <c r="N69" s="182"/>
      <c r="O69" s="180"/>
      <c r="P69" s="360">
        <f t="shared" si="107"/>
        <v>0</v>
      </c>
      <c r="Q69" s="361"/>
      <c r="R69" s="183"/>
      <c r="S69" s="360">
        <f t="shared" si="108"/>
        <v>0</v>
      </c>
      <c r="T69" s="182"/>
      <c r="U69" s="183"/>
      <c r="V69" s="360">
        <f t="shared" si="109"/>
        <v>0</v>
      </c>
      <c r="W69" s="361"/>
      <c r="X69" s="183"/>
      <c r="Y69" s="360">
        <f t="shared" si="110"/>
        <v>0</v>
      </c>
      <c r="Z69" s="182"/>
      <c r="AA69" s="183"/>
      <c r="AB69" s="360">
        <f t="shared" si="111"/>
        <v>0</v>
      </c>
      <c r="AC69" s="184">
        <f>G69+M69+S69+Y69</f>
        <v>0</v>
      </c>
      <c r="AD69" s="185">
        <f>J69+P69+V69+AB69</f>
        <v>0</v>
      </c>
      <c r="AE69" s="305">
        <f t="shared" si="84"/>
        <v>0</v>
      </c>
      <c r="AF69" s="167" t="e">
        <f t="shared" si="85"/>
        <v>#DIV/0!</v>
      </c>
      <c r="AG69" s="168"/>
      <c r="AH69" s="133"/>
      <c r="AI69" s="133"/>
    </row>
    <row r="70" spans="1:35" ht="15.75" customHeight="1" x14ac:dyDescent="0.3">
      <c r="A70" s="134" t="s">
        <v>108</v>
      </c>
      <c r="B70" s="135" t="s">
        <v>182</v>
      </c>
      <c r="C70" s="306" t="s">
        <v>183</v>
      </c>
      <c r="D70" s="188"/>
      <c r="E70" s="141">
        <f t="shared" ref="E70:AB70" si="112">SUM(E71:E73)</f>
        <v>0</v>
      </c>
      <c r="F70" s="142">
        <f t="shared" si="112"/>
        <v>0</v>
      </c>
      <c r="G70" s="143">
        <f t="shared" si="112"/>
        <v>0</v>
      </c>
      <c r="H70" s="141">
        <f t="shared" si="112"/>
        <v>0</v>
      </c>
      <c r="I70" s="142">
        <f t="shared" si="112"/>
        <v>0</v>
      </c>
      <c r="J70" s="189">
        <f t="shared" si="112"/>
        <v>0</v>
      </c>
      <c r="K70" s="332">
        <f t="shared" si="112"/>
        <v>0</v>
      </c>
      <c r="L70" s="142">
        <f t="shared" si="112"/>
        <v>0</v>
      </c>
      <c r="M70" s="189">
        <f t="shared" si="112"/>
        <v>0</v>
      </c>
      <c r="N70" s="144">
        <f t="shared" si="112"/>
        <v>0</v>
      </c>
      <c r="O70" s="142">
        <f t="shared" si="112"/>
        <v>0</v>
      </c>
      <c r="P70" s="189">
        <f t="shared" si="112"/>
        <v>0</v>
      </c>
      <c r="Q70" s="333">
        <f t="shared" si="112"/>
        <v>0</v>
      </c>
      <c r="R70" s="145">
        <f t="shared" si="112"/>
        <v>0</v>
      </c>
      <c r="S70" s="189">
        <f t="shared" si="112"/>
        <v>0</v>
      </c>
      <c r="T70" s="144">
        <f t="shared" si="112"/>
        <v>0</v>
      </c>
      <c r="U70" s="145">
        <f t="shared" si="112"/>
        <v>0</v>
      </c>
      <c r="V70" s="189">
        <f t="shared" si="112"/>
        <v>0</v>
      </c>
      <c r="W70" s="333">
        <f t="shared" si="112"/>
        <v>0</v>
      </c>
      <c r="X70" s="145">
        <f t="shared" si="112"/>
        <v>0</v>
      </c>
      <c r="Y70" s="189">
        <f t="shared" si="112"/>
        <v>0</v>
      </c>
      <c r="Z70" s="144">
        <f t="shared" si="112"/>
        <v>0</v>
      </c>
      <c r="AA70" s="145">
        <f t="shared" si="112"/>
        <v>0</v>
      </c>
      <c r="AB70" s="189">
        <f t="shared" si="112"/>
        <v>0</v>
      </c>
      <c r="AC70" s="146">
        <f>G70+M70+S70+Y70</f>
        <v>0</v>
      </c>
      <c r="AD70" s="147">
        <f>J70+P70+V70+AB70</f>
        <v>0</v>
      </c>
      <c r="AE70" s="147">
        <f t="shared" si="84"/>
        <v>0</v>
      </c>
      <c r="AF70" s="204" t="e">
        <f t="shared" si="85"/>
        <v>#DIV/0!</v>
      </c>
      <c r="AG70" s="205"/>
      <c r="AH70" s="151"/>
      <c r="AI70" s="151"/>
    </row>
    <row r="71" spans="1:35" ht="30" customHeight="1" x14ac:dyDescent="0.3">
      <c r="A71" s="152" t="s">
        <v>111</v>
      </c>
      <c r="B71" s="153" t="s">
        <v>112</v>
      </c>
      <c r="C71" s="297" t="s">
        <v>184</v>
      </c>
      <c r="D71" s="191" t="s">
        <v>175</v>
      </c>
      <c r="E71" s="159"/>
      <c r="F71" s="160"/>
      <c r="G71" s="161">
        <f t="shared" ref="G71:G73" si="113">E71*F71</f>
        <v>0</v>
      </c>
      <c r="H71" s="159"/>
      <c r="I71" s="160"/>
      <c r="J71" s="192">
        <f t="shared" ref="J71:J73" si="114">H71*I71</f>
        <v>0</v>
      </c>
      <c r="K71" s="334"/>
      <c r="L71" s="160"/>
      <c r="M71" s="192">
        <f t="shared" ref="M71:M73" si="115">K71*L71</f>
        <v>0</v>
      </c>
      <c r="N71" s="162"/>
      <c r="O71" s="160"/>
      <c r="P71" s="192">
        <f t="shared" ref="P71:P73" si="116">N71*O71</f>
        <v>0</v>
      </c>
      <c r="Q71" s="335"/>
      <c r="R71" s="163"/>
      <c r="S71" s="192">
        <f t="shared" ref="S71:S73" si="117">Q71*R71</f>
        <v>0</v>
      </c>
      <c r="T71" s="162"/>
      <c r="U71" s="163"/>
      <c r="V71" s="192">
        <f t="shared" ref="V71:V73" si="118">T71*U71</f>
        <v>0</v>
      </c>
      <c r="W71" s="335"/>
      <c r="X71" s="163"/>
      <c r="Y71" s="192">
        <f t="shared" ref="Y71:Y73" si="119">W71*X71</f>
        <v>0</v>
      </c>
      <c r="Z71" s="162"/>
      <c r="AA71" s="163"/>
      <c r="AB71" s="192">
        <f t="shared" ref="AB71:AB73" si="120">Z71*AA71</f>
        <v>0</v>
      </c>
      <c r="AC71" s="164">
        <f>G71+M71+S71+Y71</f>
        <v>0</v>
      </c>
      <c r="AD71" s="165">
        <f>J71+P71+V71+AB71</f>
        <v>0</v>
      </c>
      <c r="AE71" s="300">
        <f t="shared" si="84"/>
        <v>0</v>
      </c>
      <c r="AF71" s="167" t="e">
        <f t="shared" si="85"/>
        <v>#DIV/0!</v>
      </c>
      <c r="AG71" s="168"/>
      <c r="AH71" s="133"/>
      <c r="AI71" s="133"/>
    </row>
    <row r="72" spans="1:35" ht="30" customHeight="1" x14ac:dyDescent="0.3">
      <c r="A72" s="152" t="s">
        <v>111</v>
      </c>
      <c r="B72" s="153" t="s">
        <v>115</v>
      </c>
      <c r="C72" s="297" t="s">
        <v>184</v>
      </c>
      <c r="D72" s="191" t="s">
        <v>175</v>
      </c>
      <c r="E72" s="159"/>
      <c r="F72" s="160"/>
      <c r="G72" s="161">
        <f t="shared" si="113"/>
        <v>0</v>
      </c>
      <c r="H72" s="159"/>
      <c r="I72" s="160"/>
      <c r="J72" s="192">
        <f t="shared" si="114"/>
        <v>0</v>
      </c>
      <c r="K72" s="334"/>
      <c r="L72" s="160"/>
      <c r="M72" s="192">
        <f t="shared" si="115"/>
        <v>0</v>
      </c>
      <c r="N72" s="162"/>
      <c r="O72" s="160"/>
      <c r="P72" s="192">
        <f t="shared" si="116"/>
        <v>0</v>
      </c>
      <c r="Q72" s="335"/>
      <c r="R72" s="163"/>
      <c r="S72" s="192">
        <f t="shared" si="117"/>
        <v>0</v>
      </c>
      <c r="T72" s="162"/>
      <c r="U72" s="163"/>
      <c r="V72" s="192">
        <f t="shared" si="118"/>
        <v>0</v>
      </c>
      <c r="W72" s="335"/>
      <c r="X72" s="163"/>
      <c r="Y72" s="192">
        <f t="shared" si="119"/>
        <v>0</v>
      </c>
      <c r="Z72" s="162"/>
      <c r="AA72" s="163"/>
      <c r="AB72" s="192">
        <f t="shared" si="120"/>
        <v>0</v>
      </c>
      <c r="AC72" s="164">
        <f>G72+M72+S72+Y72</f>
        <v>0</v>
      </c>
      <c r="AD72" s="165">
        <f>J72+P72+V72+AB72</f>
        <v>0</v>
      </c>
      <c r="AE72" s="300">
        <f t="shared" si="84"/>
        <v>0</v>
      </c>
      <c r="AF72" s="167" t="e">
        <f t="shared" si="85"/>
        <v>#DIV/0!</v>
      </c>
      <c r="AG72" s="168"/>
      <c r="AH72" s="133"/>
      <c r="AI72" s="133"/>
    </row>
    <row r="73" spans="1:35" ht="30" customHeight="1" x14ac:dyDescent="0.3">
      <c r="A73" s="172" t="s">
        <v>111</v>
      </c>
      <c r="B73" s="173" t="s">
        <v>117</v>
      </c>
      <c r="C73" s="331" t="s">
        <v>184</v>
      </c>
      <c r="D73" s="175" t="s">
        <v>175</v>
      </c>
      <c r="E73" s="179"/>
      <c r="F73" s="180"/>
      <c r="G73" s="181">
        <f t="shared" si="113"/>
        <v>0</v>
      </c>
      <c r="H73" s="197"/>
      <c r="I73" s="198"/>
      <c r="J73" s="199">
        <f t="shared" si="114"/>
        <v>0</v>
      </c>
      <c r="K73" s="359"/>
      <c r="L73" s="180"/>
      <c r="M73" s="360">
        <f t="shared" si="115"/>
        <v>0</v>
      </c>
      <c r="N73" s="182"/>
      <c r="O73" s="180"/>
      <c r="P73" s="360">
        <f t="shared" si="116"/>
        <v>0</v>
      </c>
      <c r="Q73" s="361"/>
      <c r="R73" s="183"/>
      <c r="S73" s="360">
        <f t="shared" si="117"/>
        <v>0</v>
      </c>
      <c r="T73" s="182"/>
      <c r="U73" s="183"/>
      <c r="V73" s="360">
        <f t="shared" si="118"/>
        <v>0</v>
      </c>
      <c r="W73" s="361"/>
      <c r="X73" s="183"/>
      <c r="Y73" s="360">
        <f t="shared" si="119"/>
        <v>0</v>
      </c>
      <c r="Z73" s="182"/>
      <c r="AA73" s="183"/>
      <c r="AB73" s="360">
        <f t="shared" si="120"/>
        <v>0</v>
      </c>
      <c r="AC73" s="184">
        <f>G73+M73+S73+Y73</f>
        <v>0</v>
      </c>
      <c r="AD73" s="185">
        <f>J73+P73+V73+AB73</f>
        <v>0</v>
      </c>
      <c r="AE73" s="305">
        <f t="shared" si="84"/>
        <v>0</v>
      </c>
      <c r="AF73" s="167" t="e">
        <f t="shared" si="85"/>
        <v>#DIV/0!</v>
      </c>
      <c r="AG73" s="168"/>
      <c r="AH73" s="133"/>
      <c r="AI73" s="133"/>
    </row>
    <row r="74" spans="1:35" ht="15.75" customHeight="1" x14ac:dyDescent="0.3">
      <c r="A74" s="134" t="s">
        <v>108</v>
      </c>
      <c r="B74" s="135" t="s">
        <v>185</v>
      </c>
      <c r="C74" s="306" t="s">
        <v>186</v>
      </c>
      <c r="D74" s="188"/>
      <c r="E74" s="141">
        <f t="shared" ref="E74:AB74" si="121">SUM(E75:E77)</f>
        <v>0</v>
      </c>
      <c r="F74" s="142">
        <f t="shared" si="121"/>
        <v>0</v>
      </c>
      <c r="G74" s="143">
        <f t="shared" si="121"/>
        <v>0</v>
      </c>
      <c r="H74" s="141">
        <f t="shared" si="121"/>
        <v>0</v>
      </c>
      <c r="I74" s="142">
        <f t="shared" si="121"/>
        <v>0</v>
      </c>
      <c r="J74" s="189">
        <f t="shared" si="121"/>
        <v>0</v>
      </c>
      <c r="K74" s="332">
        <f t="shared" si="121"/>
        <v>0</v>
      </c>
      <c r="L74" s="142">
        <f t="shared" si="121"/>
        <v>0</v>
      </c>
      <c r="M74" s="189">
        <f t="shared" si="121"/>
        <v>0</v>
      </c>
      <c r="N74" s="144">
        <f t="shared" si="121"/>
        <v>0</v>
      </c>
      <c r="O74" s="142">
        <f t="shared" si="121"/>
        <v>0</v>
      </c>
      <c r="P74" s="189">
        <f t="shared" si="121"/>
        <v>0</v>
      </c>
      <c r="Q74" s="333">
        <f t="shared" si="121"/>
        <v>0</v>
      </c>
      <c r="R74" s="145">
        <f t="shared" si="121"/>
        <v>0</v>
      </c>
      <c r="S74" s="189">
        <f t="shared" si="121"/>
        <v>0</v>
      </c>
      <c r="T74" s="144">
        <f t="shared" si="121"/>
        <v>0</v>
      </c>
      <c r="U74" s="145">
        <f t="shared" si="121"/>
        <v>0</v>
      </c>
      <c r="V74" s="189">
        <f t="shared" si="121"/>
        <v>0</v>
      </c>
      <c r="W74" s="333">
        <f t="shared" si="121"/>
        <v>0</v>
      </c>
      <c r="X74" s="145">
        <f t="shared" si="121"/>
        <v>0</v>
      </c>
      <c r="Y74" s="189">
        <f t="shared" si="121"/>
        <v>0</v>
      </c>
      <c r="Z74" s="144">
        <f t="shared" si="121"/>
        <v>0</v>
      </c>
      <c r="AA74" s="145">
        <f t="shared" si="121"/>
        <v>0</v>
      </c>
      <c r="AB74" s="189">
        <f t="shared" si="121"/>
        <v>0</v>
      </c>
      <c r="AC74" s="146">
        <f>G74+M74+S74+Y74</f>
        <v>0</v>
      </c>
      <c r="AD74" s="147">
        <f>J74+P74+V74+AB74</f>
        <v>0</v>
      </c>
      <c r="AE74" s="147">
        <f t="shared" si="84"/>
        <v>0</v>
      </c>
      <c r="AF74" s="204" t="e">
        <f t="shared" si="85"/>
        <v>#DIV/0!</v>
      </c>
      <c r="AG74" s="205"/>
      <c r="AH74" s="151"/>
      <c r="AI74" s="151"/>
    </row>
    <row r="75" spans="1:35" ht="30" customHeight="1" x14ac:dyDescent="0.3">
      <c r="A75" s="152" t="s">
        <v>111</v>
      </c>
      <c r="B75" s="153" t="s">
        <v>112</v>
      </c>
      <c r="C75" s="297" t="s">
        <v>184</v>
      </c>
      <c r="D75" s="191" t="s">
        <v>175</v>
      </c>
      <c r="E75" s="159"/>
      <c r="F75" s="160"/>
      <c r="G75" s="161">
        <f t="shared" ref="G75:G77" si="122">E75*F75</f>
        <v>0</v>
      </c>
      <c r="H75" s="159"/>
      <c r="I75" s="160"/>
      <c r="J75" s="192">
        <f t="shared" ref="J75:J77" si="123">H75*I75</f>
        <v>0</v>
      </c>
      <c r="K75" s="334"/>
      <c r="L75" s="160"/>
      <c r="M75" s="192">
        <f t="shared" ref="M75:M77" si="124">K75*L75</f>
        <v>0</v>
      </c>
      <c r="N75" s="162"/>
      <c r="O75" s="160"/>
      <c r="P75" s="192">
        <f t="shared" ref="P75:P77" si="125">N75*O75</f>
        <v>0</v>
      </c>
      <c r="Q75" s="335"/>
      <c r="R75" s="163"/>
      <c r="S75" s="192">
        <f t="shared" ref="S75:S77" si="126">Q75*R75</f>
        <v>0</v>
      </c>
      <c r="T75" s="162"/>
      <c r="U75" s="163"/>
      <c r="V75" s="192">
        <f t="shared" ref="V75:V77" si="127">T75*U75</f>
        <v>0</v>
      </c>
      <c r="W75" s="335"/>
      <c r="X75" s="163"/>
      <c r="Y75" s="192">
        <f t="shared" ref="Y75:Y77" si="128">W75*X75</f>
        <v>0</v>
      </c>
      <c r="Z75" s="162"/>
      <c r="AA75" s="163"/>
      <c r="AB75" s="192">
        <f t="shared" ref="AB75:AB77" si="129">Z75*AA75</f>
        <v>0</v>
      </c>
      <c r="AC75" s="164">
        <f>G75+M75+S75+Y75</f>
        <v>0</v>
      </c>
      <c r="AD75" s="165">
        <f>J75+P75+V75+AB75</f>
        <v>0</v>
      </c>
      <c r="AE75" s="300">
        <f t="shared" si="84"/>
        <v>0</v>
      </c>
      <c r="AF75" s="167" t="e">
        <f t="shared" si="85"/>
        <v>#DIV/0!</v>
      </c>
      <c r="AG75" s="168"/>
      <c r="AH75" s="133"/>
      <c r="AI75" s="133"/>
    </row>
    <row r="76" spans="1:35" ht="30" customHeight="1" x14ac:dyDescent="0.3">
      <c r="A76" s="152" t="s">
        <v>111</v>
      </c>
      <c r="B76" s="153" t="s">
        <v>115</v>
      </c>
      <c r="C76" s="297" t="s">
        <v>184</v>
      </c>
      <c r="D76" s="191" t="s">
        <v>175</v>
      </c>
      <c r="E76" s="159"/>
      <c r="F76" s="160"/>
      <c r="G76" s="161">
        <f t="shared" si="122"/>
        <v>0</v>
      </c>
      <c r="H76" s="159"/>
      <c r="I76" s="160"/>
      <c r="J76" s="192">
        <f t="shared" si="123"/>
        <v>0</v>
      </c>
      <c r="K76" s="334"/>
      <c r="L76" s="160"/>
      <c r="M76" s="192">
        <f t="shared" si="124"/>
        <v>0</v>
      </c>
      <c r="N76" s="162"/>
      <c r="O76" s="160"/>
      <c r="P76" s="192">
        <f t="shared" si="125"/>
        <v>0</v>
      </c>
      <c r="Q76" s="335"/>
      <c r="R76" s="163"/>
      <c r="S76" s="192">
        <f t="shared" si="126"/>
        <v>0</v>
      </c>
      <c r="T76" s="162"/>
      <c r="U76" s="163"/>
      <c r="V76" s="192">
        <f t="shared" si="127"/>
        <v>0</v>
      </c>
      <c r="W76" s="335"/>
      <c r="X76" s="163"/>
      <c r="Y76" s="192">
        <f t="shared" si="128"/>
        <v>0</v>
      </c>
      <c r="Z76" s="162"/>
      <c r="AA76" s="163"/>
      <c r="AB76" s="192">
        <f t="shared" si="129"/>
        <v>0</v>
      </c>
      <c r="AC76" s="164">
        <f>G76+M76+S76+Y76</f>
        <v>0</v>
      </c>
      <c r="AD76" s="165">
        <f>J76+P76+V76+AB76</f>
        <v>0</v>
      </c>
      <c r="AE76" s="300">
        <f t="shared" si="84"/>
        <v>0</v>
      </c>
      <c r="AF76" s="167" t="e">
        <f t="shared" si="85"/>
        <v>#DIV/0!</v>
      </c>
      <c r="AG76" s="168"/>
      <c r="AH76" s="133"/>
      <c r="AI76" s="133"/>
    </row>
    <row r="77" spans="1:35" ht="30" customHeight="1" x14ac:dyDescent="0.3">
      <c r="A77" s="172" t="s">
        <v>111</v>
      </c>
      <c r="B77" s="173" t="s">
        <v>117</v>
      </c>
      <c r="C77" s="331" t="s">
        <v>184</v>
      </c>
      <c r="D77" s="175" t="s">
        <v>175</v>
      </c>
      <c r="E77" s="179"/>
      <c r="F77" s="180"/>
      <c r="G77" s="181">
        <f t="shared" si="122"/>
        <v>0</v>
      </c>
      <c r="H77" s="197"/>
      <c r="I77" s="198"/>
      <c r="J77" s="199">
        <f t="shared" si="123"/>
        <v>0</v>
      </c>
      <c r="K77" s="359"/>
      <c r="L77" s="180"/>
      <c r="M77" s="360">
        <f t="shared" si="124"/>
        <v>0</v>
      </c>
      <c r="N77" s="182"/>
      <c r="O77" s="180"/>
      <c r="P77" s="360">
        <f t="shared" si="125"/>
        <v>0</v>
      </c>
      <c r="Q77" s="361"/>
      <c r="R77" s="183"/>
      <c r="S77" s="360">
        <f t="shared" si="126"/>
        <v>0</v>
      </c>
      <c r="T77" s="182"/>
      <c r="U77" s="183"/>
      <c r="V77" s="360">
        <f t="shared" si="127"/>
        <v>0</v>
      </c>
      <c r="W77" s="361"/>
      <c r="X77" s="183"/>
      <c r="Y77" s="360">
        <f t="shared" si="128"/>
        <v>0</v>
      </c>
      <c r="Z77" s="182"/>
      <c r="AA77" s="183"/>
      <c r="AB77" s="360">
        <f t="shared" si="129"/>
        <v>0</v>
      </c>
      <c r="AC77" s="184">
        <f>G77+M77+S77+Y77</f>
        <v>0</v>
      </c>
      <c r="AD77" s="185">
        <f>J77+P77+V77+AB77</f>
        <v>0</v>
      </c>
      <c r="AE77" s="305">
        <f t="shared" si="84"/>
        <v>0</v>
      </c>
      <c r="AF77" s="279" t="e">
        <f t="shared" si="85"/>
        <v>#DIV/0!</v>
      </c>
      <c r="AG77" s="283"/>
      <c r="AH77" s="133"/>
      <c r="AI77" s="133"/>
    </row>
    <row r="78" spans="1:35" ht="15" customHeight="1" x14ac:dyDescent="0.3">
      <c r="A78" s="308" t="s">
        <v>187</v>
      </c>
      <c r="B78" s="309"/>
      <c r="C78" s="310"/>
      <c r="D78" s="311"/>
      <c r="E78" s="312">
        <f t="shared" ref="E78:AD78" si="130">E74+E70+E66+E62+E58</f>
        <v>0</v>
      </c>
      <c r="F78" s="313">
        <f t="shared" si="130"/>
        <v>0</v>
      </c>
      <c r="G78" s="314">
        <f t="shared" si="130"/>
        <v>0</v>
      </c>
      <c r="H78" s="249">
        <f t="shared" si="130"/>
        <v>0</v>
      </c>
      <c r="I78" s="251">
        <f t="shared" si="130"/>
        <v>0</v>
      </c>
      <c r="J78" s="338">
        <f t="shared" si="130"/>
        <v>0</v>
      </c>
      <c r="K78" s="316">
        <f t="shared" si="130"/>
        <v>0</v>
      </c>
      <c r="L78" s="313">
        <f t="shared" si="130"/>
        <v>0</v>
      </c>
      <c r="M78" s="315">
        <f t="shared" si="130"/>
        <v>0</v>
      </c>
      <c r="N78" s="317">
        <f t="shared" si="130"/>
        <v>0</v>
      </c>
      <c r="O78" s="313">
        <f t="shared" si="130"/>
        <v>0</v>
      </c>
      <c r="P78" s="315">
        <f t="shared" si="130"/>
        <v>0</v>
      </c>
      <c r="Q78" s="318">
        <f t="shared" si="130"/>
        <v>0</v>
      </c>
      <c r="R78" s="319">
        <f t="shared" si="130"/>
        <v>0</v>
      </c>
      <c r="S78" s="315">
        <f t="shared" si="130"/>
        <v>0</v>
      </c>
      <c r="T78" s="317">
        <f t="shared" si="130"/>
        <v>0</v>
      </c>
      <c r="U78" s="319">
        <f t="shared" si="130"/>
        <v>0</v>
      </c>
      <c r="V78" s="315">
        <f t="shared" si="130"/>
        <v>0</v>
      </c>
      <c r="W78" s="318">
        <f t="shared" si="130"/>
        <v>0</v>
      </c>
      <c r="X78" s="319">
        <f t="shared" si="130"/>
        <v>0</v>
      </c>
      <c r="Y78" s="315">
        <f t="shared" si="130"/>
        <v>0</v>
      </c>
      <c r="Z78" s="317">
        <f t="shared" si="130"/>
        <v>0</v>
      </c>
      <c r="AA78" s="319">
        <f t="shared" si="130"/>
        <v>0</v>
      </c>
      <c r="AB78" s="315">
        <f t="shared" si="130"/>
        <v>0</v>
      </c>
      <c r="AC78" s="254">
        <f t="shared" si="130"/>
        <v>0</v>
      </c>
      <c r="AD78" s="256">
        <f t="shared" si="130"/>
        <v>0</v>
      </c>
      <c r="AE78" s="254">
        <f t="shared" si="84"/>
        <v>0</v>
      </c>
      <c r="AF78" s="258" t="e">
        <f t="shared" si="85"/>
        <v>#DIV/0!</v>
      </c>
      <c r="AG78" s="259"/>
      <c r="AH78" s="133"/>
      <c r="AI78" s="133"/>
    </row>
    <row r="79" spans="1:35" ht="15.75" customHeight="1" x14ac:dyDescent="0.3">
      <c r="A79" s="341" t="s">
        <v>106</v>
      </c>
      <c r="B79" s="363" t="s">
        <v>29</v>
      </c>
      <c r="C79" s="262" t="s">
        <v>188</v>
      </c>
      <c r="D79" s="325"/>
      <c r="E79" s="121"/>
      <c r="F79" s="122"/>
      <c r="G79" s="128"/>
      <c r="H79" s="121"/>
      <c r="I79" s="122"/>
      <c r="J79" s="123"/>
      <c r="K79" s="292"/>
      <c r="L79" s="122"/>
      <c r="M79" s="123"/>
      <c r="N79" s="127"/>
      <c r="O79" s="122"/>
      <c r="P79" s="123"/>
      <c r="Q79" s="128"/>
      <c r="R79" s="128"/>
      <c r="S79" s="123"/>
      <c r="T79" s="127"/>
      <c r="U79" s="128"/>
      <c r="V79" s="123"/>
      <c r="W79" s="128"/>
      <c r="X79" s="128"/>
      <c r="Y79" s="123"/>
      <c r="Z79" s="127"/>
      <c r="AA79" s="128"/>
      <c r="AB79" s="123"/>
      <c r="AC79" s="364"/>
      <c r="AD79" s="364"/>
      <c r="AE79" s="365">
        <f t="shared" si="84"/>
        <v>0</v>
      </c>
      <c r="AF79" s="366" t="e">
        <f t="shared" si="85"/>
        <v>#DIV/0!</v>
      </c>
      <c r="AG79" s="367"/>
      <c r="AH79" s="133"/>
      <c r="AI79" s="133"/>
    </row>
    <row r="80" spans="1:35" ht="48" customHeight="1" x14ac:dyDescent="0.3">
      <c r="A80" s="134" t="s">
        <v>108</v>
      </c>
      <c r="B80" s="135" t="s">
        <v>189</v>
      </c>
      <c r="C80" s="270" t="s">
        <v>190</v>
      </c>
      <c r="D80" s="293"/>
      <c r="E80" s="326">
        <f t="shared" ref="E80:AB80" si="131">SUM(E81:E83)</f>
        <v>0</v>
      </c>
      <c r="F80" s="327">
        <f t="shared" si="131"/>
        <v>0</v>
      </c>
      <c r="G80" s="328">
        <f t="shared" si="131"/>
        <v>0</v>
      </c>
      <c r="H80" s="141">
        <f t="shared" si="131"/>
        <v>0</v>
      </c>
      <c r="I80" s="142">
        <f t="shared" si="131"/>
        <v>0</v>
      </c>
      <c r="J80" s="189">
        <f t="shared" si="131"/>
        <v>0</v>
      </c>
      <c r="K80" s="343">
        <f t="shared" si="131"/>
        <v>0</v>
      </c>
      <c r="L80" s="327">
        <f t="shared" si="131"/>
        <v>0</v>
      </c>
      <c r="M80" s="344">
        <f t="shared" si="131"/>
        <v>0</v>
      </c>
      <c r="N80" s="329">
        <f t="shared" si="131"/>
        <v>0</v>
      </c>
      <c r="O80" s="327">
        <f t="shared" si="131"/>
        <v>0</v>
      </c>
      <c r="P80" s="344">
        <f t="shared" si="131"/>
        <v>0</v>
      </c>
      <c r="Q80" s="345">
        <f t="shared" si="131"/>
        <v>0</v>
      </c>
      <c r="R80" s="330">
        <f t="shared" si="131"/>
        <v>0</v>
      </c>
      <c r="S80" s="344">
        <f t="shared" si="131"/>
        <v>0</v>
      </c>
      <c r="T80" s="329">
        <f t="shared" si="131"/>
        <v>0</v>
      </c>
      <c r="U80" s="330">
        <f t="shared" si="131"/>
        <v>0</v>
      </c>
      <c r="V80" s="344">
        <f t="shared" si="131"/>
        <v>0</v>
      </c>
      <c r="W80" s="345">
        <f t="shared" si="131"/>
        <v>0</v>
      </c>
      <c r="X80" s="330">
        <f t="shared" si="131"/>
        <v>0</v>
      </c>
      <c r="Y80" s="344">
        <f t="shared" si="131"/>
        <v>0</v>
      </c>
      <c r="Z80" s="329">
        <f t="shared" si="131"/>
        <v>0</v>
      </c>
      <c r="AA80" s="330">
        <f t="shared" si="131"/>
        <v>0</v>
      </c>
      <c r="AB80" s="344">
        <f t="shared" si="131"/>
        <v>0</v>
      </c>
      <c r="AC80" s="146">
        <f>G80+M80+S80+Y80</f>
        <v>0</v>
      </c>
      <c r="AD80" s="147">
        <f>J80+P80+V80+AB80</f>
        <v>0</v>
      </c>
      <c r="AE80" s="147">
        <f t="shared" si="84"/>
        <v>0</v>
      </c>
      <c r="AF80" s="204" t="e">
        <f t="shared" si="85"/>
        <v>#DIV/0!</v>
      </c>
      <c r="AG80" s="205"/>
      <c r="AH80" s="151"/>
      <c r="AI80" s="151"/>
    </row>
    <row r="81" spans="1:35" ht="36" customHeight="1" x14ac:dyDescent="0.3">
      <c r="A81" s="152" t="s">
        <v>111</v>
      </c>
      <c r="B81" s="153" t="s">
        <v>112</v>
      </c>
      <c r="C81" s="297" t="s">
        <v>191</v>
      </c>
      <c r="D81" s="191" t="s">
        <v>192</v>
      </c>
      <c r="E81" s="159"/>
      <c r="F81" s="160"/>
      <c r="G81" s="161">
        <f t="shared" ref="G81:G83" si="132">E81*F81</f>
        <v>0</v>
      </c>
      <c r="H81" s="159"/>
      <c r="I81" s="160"/>
      <c r="J81" s="192">
        <f t="shared" ref="J81:J83" si="133">H81*I81</f>
        <v>0</v>
      </c>
      <c r="K81" s="334"/>
      <c r="L81" s="160"/>
      <c r="M81" s="192">
        <f t="shared" ref="M81:M83" si="134">K81*L81</f>
        <v>0</v>
      </c>
      <c r="N81" s="162"/>
      <c r="O81" s="160"/>
      <c r="P81" s="192">
        <f t="shared" ref="P81:P83" si="135">N81*O81</f>
        <v>0</v>
      </c>
      <c r="Q81" s="335"/>
      <c r="R81" s="163"/>
      <c r="S81" s="192">
        <f t="shared" ref="S81:S83" si="136">Q81*R81</f>
        <v>0</v>
      </c>
      <c r="T81" s="162"/>
      <c r="U81" s="163"/>
      <c r="V81" s="192">
        <f t="shared" ref="V81:V83" si="137">T81*U81</f>
        <v>0</v>
      </c>
      <c r="W81" s="335"/>
      <c r="X81" s="163"/>
      <c r="Y81" s="192">
        <f t="shared" ref="Y81:Y83" si="138">W81*X81</f>
        <v>0</v>
      </c>
      <c r="Z81" s="162"/>
      <c r="AA81" s="163"/>
      <c r="AB81" s="192">
        <f t="shared" ref="AB81:AB83" si="139">Z81*AA81</f>
        <v>0</v>
      </c>
      <c r="AC81" s="164">
        <f>G81+M81+S81+Y81</f>
        <v>0</v>
      </c>
      <c r="AD81" s="165">
        <f>J81+P81+V81+AB81</f>
        <v>0</v>
      </c>
      <c r="AE81" s="300">
        <f t="shared" si="84"/>
        <v>0</v>
      </c>
      <c r="AF81" s="167" t="e">
        <f t="shared" si="85"/>
        <v>#DIV/0!</v>
      </c>
      <c r="AG81" s="168"/>
      <c r="AH81" s="133"/>
      <c r="AI81" s="133"/>
    </row>
    <row r="82" spans="1:35" ht="33.75" customHeight="1" x14ac:dyDescent="0.3">
      <c r="A82" s="152" t="s">
        <v>111</v>
      </c>
      <c r="B82" s="153" t="s">
        <v>115</v>
      </c>
      <c r="C82" s="297" t="s">
        <v>191</v>
      </c>
      <c r="D82" s="191" t="s">
        <v>192</v>
      </c>
      <c r="E82" s="159"/>
      <c r="F82" s="160"/>
      <c r="G82" s="161">
        <f t="shared" si="132"/>
        <v>0</v>
      </c>
      <c r="H82" s="159"/>
      <c r="I82" s="160"/>
      <c r="J82" s="192">
        <f t="shared" si="133"/>
        <v>0</v>
      </c>
      <c r="K82" s="334"/>
      <c r="L82" s="160"/>
      <c r="M82" s="192">
        <f t="shared" si="134"/>
        <v>0</v>
      </c>
      <c r="N82" s="162"/>
      <c r="O82" s="160"/>
      <c r="P82" s="192">
        <f t="shared" si="135"/>
        <v>0</v>
      </c>
      <c r="Q82" s="335"/>
      <c r="R82" s="163"/>
      <c r="S82" s="192">
        <f t="shared" si="136"/>
        <v>0</v>
      </c>
      <c r="T82" s="162"/>
      <c r="U82" s="163"/>
      <c r="V82" s="192">
        <f t="shared" si="137"/>
        <v>0</v>
      </c>
      <c r="W82" s="335"/>
      <c r="X82" s="163"/>
      <c r="Y82" s="192">
        <f t="shared" si="138"/>
        <v>0</v>
      </c>
      <c r="Z82" s="162"/>
      <c r="AA82" s="163"/>
      <c r="AB82" s="192">
        <f t="shared" si="139"/>
        <v>0</v>
      </c>
      <c r="AC82" s="164">
        <f>G82+M82+S82+Y82</f>
        <v>0</v>
      </c>
      <c r="AD82" s="165">
        <f>J82+P82+V82+AB82</f>
        <v>0</v>
      </c>
      <c r="AE82" s="300">
        <f t="shared" si="84"/>
        <v>0</v>
      </c>
      <c r="AF82" s="167" t="e">
        <f t="shared" si="85"/>
        <v>#DIV/0!</v>
      </c>
      <c r="AG82" s="168"/>
      <c r="AH82" s="133"/>
      <c r="AI82" s="133"/>
    </row>
    <row r="83" spans="1:35" ht="33" customHeight="1" x14ac:dyDescent="0.3">
      <c r="A83" s="193" t="s">
        <v>111</v>
      </c>
      <c r="B83" s="194" t="s">
        <v>117</v>
      </c>
      <c r="C83" s="304" t="s">
        <v>191</v>
      </c>
      <c r="D83" s="196" t="s">
        <v>192</v>
      </c>
      <c r="E83" s="197"/>
      <c r="F83" s="198"/>
      <c r="G83" s="200">
        <f t="shared" si="132"/>
        <v>0</v>
      </c>
      <c r="H83" s="197"/>
      <c r="I83" s="198"/>
      <c r="J83" s="199">
        <f t="shared" si="133"/>
        <v>0</v>
      </c>
      <c r="K83" s="336"/>
      <c r="L83" s="198"/>
      <c r="M83" s="199">
        <f t="shared" si="134"/>
        <v>0</v>
      </c>
      <c r="N83" s="201"/>
      <c r="O83" s="198"/>
      <c r="P83" s="199">
        <f t="shared" si="135"/>
        <v>0</v>
      </c>
      <c r="Q83" s="337"/>
      <c r="R83" s="202"/>
      <c r="S83" s="199">
        <f t="shared" si="136"/>
        <v>0</v>
      </c>
      <c r="T83" s="201"/>
      <c r="U83" s="202"/>
      <c r="V83" s="199">
        <f t="shared" si="137"/>
        <v>0</v>
      </c>
      <c r="W83" s="337"/>
      <c r="X83" s="202"/>
      <c r="Y83" s="199">
        <f t="shared" si="138"/>
        <v>0</v>
      </c>
      <c r="Z83" s="201"/>
      <c r="AA83" s="202"/>
      <c r="AB83" s="199">
        <f t="shared" si="139"/>
        <v>0</v>
      </c>
      <c r="AC83" s="368">
        <f>G83+M83+S83+Y83</f>
        <v>0</v>
      </c>
      <c r="AD83" s="369">
        <f>J83+P83+V83+AB83</f>
        <v>0</v>
      </c>
      <c r="AE83" s="370">
        <f t="shared" si="84"/>
        <v>0</v>
      </c>
      <c r="AF83" s="167" t="e">
        <f t="shared" si="85"/>
        <v>#DIV/0!</v>
      </c>
      <c r="AG83" s="168"/>
      <c r="AH83" s="133"/>
      <c r="AI83" s="133"/>
    </row>
    <row r="84" spans="1:35" ht="15" customHeight="1" x14ac:dyDescent="0.3">
      <c r="A84" s="308" t="s">
        <v>193</v>
      </c>
      <c r="B84" s="309"/>
      <c r="C84" s="310"/>
      <c r="D84" s="311"/>
      <c r="E84" s="312">
        <f t="shared" ref="E84:AB84" si="140">E80</f>
        <v>0</v>
      </c>
      <c r="F84" s="313">
        <f t="shared" si="140"/>
        <v>0</v>
      </c>
      <c r="G84" s="314">
        <f t="shared" si="140"/>
        <v>0</v>
      </c>
      <c r="H84" s="249">
        <f t="shared" si="140"/>
        <v>0</v>
      </c>
      <c r="I84" s="251">
        <f t="shared" si="140"/>
        <v>0</v>
      </c>
      <c r="J84" s="338">
        <f t="shared" si="140"/>
        <v>0</v>
      </c>
      <c r="K84" s="316">
        <f t="shared" si="140"/>
        <v>0</v>
      </c>
      <c r="L84" s="313">
        <f t="shared" si="140"/>
        <v>0</v>
      </c>
      <c r="M84" s="315">
        <f t="shared" si="140"/>
        <v>0</v>
      </c>
      <c r="N84" s="317">
        <f t="shared" si="140"/>
        <v>0</v>
      </c>
      <c r="O84" s="313">
        <f t="shared" si="140"/>
        <v>0</v>
      </c>
      <c r="P84" s="315">
        <f t="shared" si="140"/>
        <v>0</v>
      </c>
      <c r="Q84" s="318">
        <f t="shared" si="140"/>
        <v>0</v>
      </c>
      <c r="R84" s="319">
        <f t="shared" si="140"/>
        <v>0</v>
      </c>
      <c r="S84" s="315">
        <f t="shared" si="140"/>
        <v>0</v>
      </c>
      <c r="T84" s="317">
        <f t="shared" si="140"/>
        <v>0</v>
      </c>
      <c r="U84" s="319">
        <f t="shared" si="140"/>
        <v>0</v>
      </c>
      <c r="V84" s="315">
        <f t="shared" si="140"/>
        <v>0</v>
      </c>
      <c r="W84" s="318">
        <f t="shared" si="140"/>
        <v>0</v>
      </c>
      <c r="X84" s="319">
        <f t="shared" si="140"/>
        <v>0</v>
      </c>
      <c r="Y84" s="315">
        <f t="shared" si="140"/>
        <v>0</v>
      </c>
      <c r="Z84" s="317">
        <f t="shared" si="140"/>
        <v>0</v>
      </c>
      <c r="AA84" s="319">
        <f t="shared" si="140"/>
        <v>0</v>
      </c>
      <c r="AB84" s="315">
        <f t="shared" si="140"/>
        <v>0</v>
      </c>
      <c r="AC84" s="317">
        <f>G84+M84+S84+Y84</f>
        <v>0</v>
      </c>
      <c r="AD84" s="320">
        <f>J84+P84+V84+AB84</f>
        <v>0</v>
      </c>
      <c r="AE84" s="315">
        <f t="shared" si="84"/>
        <v>0</v>
      </c>
      <c r="AF84" s="321" t="e">
        <f t="shared" si="85"/>
        <v>#DIV/0!</v>
      </c>
      <c r="AG84" s="322"/>
      <c r="AH84" s="133"/>
      <c r="AI84" s="133"/>
    </row>
    <row r="85" spans="1:35" ht="15.75" customHeight="1" x14ac:dyDescent="0.3">
      <c r="A85" s="341" t="s">
        <v>106</v>
      </c>
      <c r="B85" s="363" t="s">
        <v>30</v>
      </c>
      <c r="C85" s="262" t="s">
        <v>194</v>
      </c>
      <c r="D85" s="371"/>
      <c r="E85" s="372"/>
      <c r="F85" s="373"/>
      <c r="G85" s="374"/>
      <c r="H85" s="121"/>
      <c r="I85" s="122"/>
      <c r="J85" s="123"/>
      <c r="K85" s="375"/>
      <c r="L85" s="373"/>
      <c r="M85" s="376"/>
      <c r="N85" s="377"/>
      <c r="O85" s="373"/>
      <c r="P85" s="376"/>
      <c r="Q85" s="374"/>
      <c r="R85" s="374"/>
      <c r="S85" s="376"/>
      <c r="T85" s="377"/>
      <c r="U85" s="374"/>
      <c r="V85" s="376"/>
      <c r="W85" s="374"/>
      <c r="X85" s="374"/>
      <c r="Y85" s="376"/>
      <c r="Z85" s="377"/>
      <c r="AA85" s="374"/>
      <c r="AB85" s="374"/>
      <c r="AC85" s="129"/>
      <c r="AD85" s="130"/>
      <c r="AE85" s="130"/>
      <c r="AF85" s="131"/>
      <c r="AG85" s="132"/>
      <c r="AH85" s="133"/>
      <c r="AI85" s="133"/>
    </row>
    <row r="86" spans="1:35" ht="24.75" customHeight="1" x14ac:dyDescent="0.3">
      <c r="A86" s="134" t="s">
        <v>108</v>
      </c>
      <c r="B86" s="135" t="s">
        <v>195</v>
      </c>
      <c r="C86" s="270" t="s">
        <v>196</v>
      </c>
      <c r="D86" s="293"/>
      <c r="E86" s="326">
        <f t="shared" ref="E86:AB86" si="141">SUM(E87:E89)</f>
        <v>0</v>
      </c>
      <c r="F86" s="327">
        <f t="shared" si="141"/>
        <v>0</v>
      </c>
      <c r="G86" s="328">
        <f t="shared" si="141"/>
        <v>0</v>
      </c>
      <c r="H86" s="141">
        <f t="shared" si="141"/>
        <v>0</v>
      </c>
      <c r="I86" s="142">
        <f t="shared" si="141"/>
        <v>0</v>
      </c>
      <c r="J86" s="189">
        <f t="shared" si="141"/>
        <v>0</v>
      </c>
      <c r="K86" s="343">
        <f t="shared" si="141"/>
        <v>0</v>
      </c>
      <c r="L86" s="327">
        <f t="shared" si="141"/>
        <v>0</v>
      </c>
      <c r="M86" s="344">
        <f t="shared" si="141"/>
        <v>0</v>
      </c>
      <c r="N86" s="329">
        <f t="shared" si="141"/>
        <v>0</v>
      </c>
      <c r="O86" s="327">
        <f t="shared" si="141"/>
        <v>0</v>
      </c>
      <c r="P86" s="344">
        <f t="shared" si="141"/>
        <v>0</v>
      </c>
      <c r="Q86" s="345">
        <f t="shared" si="141"/>
        <v>0</v>
      </c>
      <c r="R86" s="330">
        <f t="shared" si="141"/>
        <v>0</v>
      </c>
      <c r="S86" s="344">
        <f t="shared" si="141"/>
        <v>0</v>
      </c>
      <c r="T86" s="329">
        <f t="shared" si="141"/>
        <v>0</v>
      </c>
      <c r="U86" s="330">
        <f t="shared" si="141"/>
        <v>0</v>
      </c>
      <c r="V86" s="344">
        <f t="shared" si="141"/>
        <v>0</v>
      </c>
      <c r="W86" s="345">
        <f t="shared" si="141"/>
        <v>0</v>
      </c>
      <c r="X86" s="330">
        <f t="shared" si="141"/>
        <v>0</v>
      </c>
      <c r="Y86" s="344">
        <f t="shared" si="141"/>
        <v>0</v>
      </c>
      <c r="Z86" s="329">
        <f t="shared" si="141"/>
        <v>0</v>
      </c>
      <c r="AA86" s="330">
        <f t="shared" si="141"/>
        <v>0</v>
      </c>
      <c r="AB86" s="344">
        <f t="shared" si="141"/>
        <v>0</v>
      </c>
      <c r="AC86" s="146">
        <f>G86+M86+S86+Y86</f>
        <v>0</v>
      </c>
      <c r="AD86" s="147">
        <f>J86+P86+V86+AB86</f>
        <v>0</v>
      </c>
      <c r="AE86" s="147">
        <f t="shared" ref="AE86:AE98" si="142">AC86-AD86</f>
        <v>0</v>
      </c>
      <c r="AF86" s="149" t="e">
        <f t="shared" ref="AF86:AF98" si="143">AE86/AC86</f>
        <v>#DIV/0!</v>
      </c>
      <c r="AG86" s="150"/>
      <c r="AH86" s="151"/>
      <c r="AI86" s="151"/>
    </row>
    <row r="87" spans="1:35" ht="24" customHeight="1" x14ac:dyDescent="0.3">
      <c r="A87" s="152" t="s">
        <v>111</v>
      </c>
      <c r="B87" s="153" t="s">
        <v>112</v>
      </c>
      <c r="C87" s="297" t="s">
        <v>197</v>
      </c>
      <c r="D87" s="191" t="s">
        <v>145</v>
      </c>
      <c r="E87" s="159"/>
      <c r="F87" s="160"/>
      <c r="G87" s="161">
        <f t="shared" ref="G87:G89" si="144">E87*F87</f>
        <v>0</v>
      </c>
      <c r="H87" s="159"/>
      <c r="I87" s="160"/>
      <c r="J87" s="192">
        <f t="shared" ref="J87:J89" si="145">H87*I87</f>
        <v>0</v>
      </c>
      <c r="K87" s="334"/>
      <c r="L87" s="160"/>
      <c r="M87" s="192">
        <f t="shared" ref="M87:M89" si="146">K87*L87</f>
        <v>0</v>
      </c>
      <c r="N87" s="162"/>
      <c r="O87" s="160"/>
      <c r="P87" s="192">
        <f t="shared" ref="P87:P89" si="147">N87*O87</f>
        <v>0</v>
      </c>
      <c r="Q87" s="335"/>
      <c r="R87" s="163"/>
      <c r="S87" s="192">
        <f t="shared" ref="S87:S89" si="148">Q87*R87</f>
        <v>0</v>
      </c>
      <c r="T87" s="162"/>
      <c r="U87" s="163"/>
      <c r="V87" s="192">
        <f t="shared" ref="V87:V89" si="149">T87*U87</f>
        <v>0</v>
      </c>
      <c r="W87" s="335"/>
      <c r="X87" s="163"/>
      <c r="Y87" s="192">
        <f t="shared" ref="Y87:Y89" si="150">W87*X87</f>
        <v>0</v>
      </c>
      <c r="Z87" s="162"/>
      <c r="AA87" s="163"/>
      <c r="AB87" s="192">
        <f t="shared" ref="AB87:AB89" si="151">Z87*AA87</f>
        <v>0</v>
      </c>
      <c r="AC87" s="164">
        <f>G87+M87+S87+Y87</f>
        <v>0</v>
      </c>
      <c r="AD87" s="165">
        <f>J87+P87+V87+AB87</f>
        <v>0</v>
      </c>
      <c r="AE87" s="300">
        <f t="shared" si="142"/>
        <v>0</v>
      </c>
      <c r="AF87" s="167" t="e">
        <f t="shared" si="143"/>
        <v>#DIV/0!</v>
      </c>
      <c r="AG87" s="168"/>
      <c r="AH87" s="133"/>
      <c r="AI87" s="133"/>
    </row>
    <row r="88" spans="1:35" ht="18.75" customHeight="1" x14ac:dyDescent="0.3">
      <c r="A88" s="152" t="s">
        <v>111</v>
      </c>
      <c r="B88" s="153" t="s">
        <v>115</v>
      </c>
      <c r="C88" s="297" t="s">
        <v>197</v>
      </c>
      <c r="D88" s="191" t="s">
        <v>145</v>
      </c>
      <c r="E88" s="159"/>
      <c r="F88" s="160"/>
      <c r="G88" s="161">
        <f t="shared" si="144"/>
        <v>0</v>
      </c>
      <c r="H88" s="159"/>
      <c r="I88" s="160"/>
      <c r="J88" s="192">
        <f t="shared" si="145"/>
        <v>0</v>
      </c>
      <c r="K88" s="334"/>
      <c r="L88" s="160"/>
      <c r="M88" s="192">
        <f t="shared" si="146"/>
        <v>0</v>
      </c>
      <c r="N88" s="162"/>
      <c r="O88" s="160"/>
      <c r="P88" s="192">
        <f t="shared" si="147"/>
        <v>0</v>
      </c>
      <c r="Q88" s="335"/>
      <c r="R88" s="163"/>
      <c r="S88" s="192">
        <f t="shared" si="148"/>
        <v>0</v>
      </c>
      <c r="T88" s="162"/>
      <c r="U88" s="163"/>
      <c r="V88" s="192">
        <f t="shared" si="149"/>
        <v>0</v>
      </c>
      <c r="W88" s="335"/>
      <c r="X88" s="163"/>
      <c r="Y88" s="192">
        <f t="shared" si="150"/>
        <v>0</v>
      </c>
      <c r="Z88" s="162"/>
      <c r="AA88" s="163"/>
      <c r="AB88" s="192">
        <f t="shared" si="151"/>
        <v>0</v>
      </c>
      <c r="AC88" s="164">
        <f>G88+M88+S88+Y88</f>
        <v>0</v>
      </c>
      <c r="AD88" s="165">
        <f>J88+P88+V88+AB88</f>
        <v>0</v>
      </c>
      <c r="AE88" s="300">
        <f t="shared" si="142"/>
        <v>0</v>
      </c>
      <c r="AF88" s="167" t="e">
        <f t="shared" si="143"/>
        <v>#DIV/0!</v>
      </c>
      <c r="AG88" s="168"/>
      <c r="AH88" s="133"/>
      <c r="AI88" s="133"/>
    </row>
    <row r="89" spans="1:35" ht="21.75" customHeight="1" x14ac:dyDescent="0.3">
      <c r="A89" s="172" t="s">
        <v>111</v>
      </c>
      <c r="B89" s="173" t="s">
        <v>117</v>
      </c>
      <c r="C89" s="331" t="s">
        <v>197</v>
      </c>
      <c r="D89" s="175" t="s">
        <v>145</v>
      </c>
      <c r="E89" s="179"/>
      <c r="F89" s="180"/>
      <c r="G89" s="181">
        <f t="shared" si="144"/>
        <v>0</v>
      </c>
      <c r="H89" s="197"/>
      <c r="I89" s="198"/>
      <c r="J89" s="199">
        <f t="shared" si="145"/>
        <v>0</v>
      </c>
      <c r="K89" s="359"/>
      <c r="L89" s="180"/>
      <c r="M89" s="360">
        <f t="shared" si="146"/>
        <v>0</v>
      </c>
      <c r="N89" s="182"/>
      <c r="O89" s="180"/>
      <c r="P89" s="360">
        <f t="shared" si="147"/>
        <v>0</v>
      </c>
      <c r="Q89" s="361"/>
      <c r="R89" s="183"/>
      <c r="S89" s="360">
        <f t="shared" si="148"/>
        <v>0</v>
      </c>
      <c r="T89" s="182"/>
      <c r="U89" s="183"/>
      <c r="V89" s="360">
        <f t="shared" si="149"/>
        <v>0</v>
      </c>
      <c r="W89" s="361"/>
      <c r="X89" s="183"/>
      <c r="Y89" s="360">
        <f t="shared" si="150"/>
        <v>0</v>
      </c>
      <c r="Z89" s="182"/>
      <c r="AA89" s="183"/>
      <c r="AB89" s="360">
        <f t="shared" si="151"/>
        <v>0</v>
      </c>
      <c r="AC89" s="368">
        <f>G89+M89+S89+Y89</f>
        <v>0</v>
      </c>
      <c r="AD89" s="369">
        <f>J89+P89+V89+AB89</f>
        <v>0</v>
      </c>
      <c r="AE89" s="370">
        <f t="shared" si="142"/>
        <v>0</v>
      </c>
      <c r="AF89" s="167" t="e">
        <f t="shared" si="143"/>
        <v>#DIV/0!</v>
      </c>
      <c r="AG89" s="168"/>
      <c r="AH89" s="133"/>
      <c r="AI89" s="133"/>
    </row>
    <row r="90" spans="1:35" ht="24.75" customHeight="1" x14ac:dyDescent="0.3">
      <c r="A90" s="134" t="s">
        <v>108</v>
      </c>
      <c r="B90" s="135" t="s">
        <v>198</v>
      </c>
      <c r="C90" s="306" t="s">
        <v>199</v>
      </c>
      <c r="D90" s="188"/>
      <c r="E90" s="141">
        <f t="shared" ref="E90:AB90" si="152">SUM(E91:E93)</f>
        <v>0</v>
      </c>
      <c r="F90" s="142">
        <f t="shared" si="152"/>
        <v>0</v>
      </c>
      <c r="G90" s="143">
        <f t="shared" si="152"/>
        <v>0</v>
      </c>
      <c r="H90" s="141">
        <f t="shared" si="152"/>
        <v>0</v>
      </c>
      <c r="I90" s="142">
        <f t="shared" si="152"/>
        <v>0</v>
      </c>
      <c r="J90" s="189">
        <f t="shared" si="152"/>
        <v>0</v>
      </c>
      <c r="K90" s="332">
        <f t="shared" si="152"/>
        <v>0</v>
      </c>
      <c r="L90" s="142">
        <f t="shared" si="152"/>
        <v>0</v>
      </c>
      <c r="M90" s="189">
        <f t="shared" si="152"/>
        <v>0</v>
      </c>
      <c r="N90" s="144">
        <f t="shared" si="152"/>
        <v>0</v>
      </c>
      <c r="O90" s="142">
        <f t="shared" si="152"/>
        <v>0</v>
      </c>
      <c r="P90" s="189">
        <f t="shared" si="152"/>
        <v>0</v>
      </c>
      <c r="Q90" s="333">
        <f t="shared" si="152"/>
        <v>0</v>
      </c>
      <c r="R90" s="145">
        <f t="shared" si="152"/>
        <v>0</v>
      </c>
      <c r="S90" s="189">
        <f t="shared" si="152"/>
        <v>0</v>
      </c>
      <c r="T90" s="144">
        <f t="shared" si="152"/>
        <v>0</v>
      </c>
      <c r="U90" s="145">
        <f t="shared" si="152"/>
        <v>0</v>
      </c>
      <c r="V90" s="189">
        <f t="shared" si="152"/>
        <v>0</v>
      </c>
      <c r="W90" s="333">
        <f t="shared" si="152"/>
        <v>0</v>
      </c>
      <c r="X90" s="145">
        <f t="shared" si="152"/>
        <v>0</v>
      </c>
      <c r="Y90" s="189">
        <f t="shared" si="152"/>
        <v>0</v>
      </c>
      <c r="Z90" s="144">
        <f t="shared" si="152"/>
        <v>0</v>
      </c>
      <c r="AA90" s="145">
        <f t="shared" si="152"/>
        <v>0</v>
      </c>
      <c r="AB90" s="189">
        <f t="shared" si="152"/>
        <v>0</v>
      </c>
      <c r="AC90" s="146">
        <f>G90+M90+S90+Y90</f>
        <v>0</v>
      </c>
      <c r="AD90" s="147">
        <f>J90+P90+V90+AB90</f>
        <v>0</v>
      </c>
      <c r="AE90" s="147">
        <f t="shared" si="142"/>
        <v>0</v>
      </c>
      <c r="AF90" s="204" t="e">
        <f t="shared" si="143"/>
        <v>#DIV/0!</v>
      </c>
      <c r="AG90" s="205"/>
      <c r="AH90" s="151"/>
      <c r="AI90" s="151"/>
    </row>
    <row r="91" spans="1:35" ht="24" customHeight="1" x14ac:dyDescent="0.3">
      <c r="A91" s="152" t="s">
        <v>111</v>
      </c>
      <c r="B91" s="153" t="s">
        <v>112</v>
      </c>
      <c r="C91" s="297" t="s">
        <v>197</v>
      </c>
      <c r="D91" s="191" t="s">
        <v>145</v>
      </c>
      <c r="E91" s="159"/>
      <c r="F91" s="160"/>
      <c r="G91" s="161">
        <f t="shared" ref="G91:G93" si="153">E91*F91</f>
        <v>0</v>
      </c>
      <c r="H91" s="159"/>
      <c r="I91" s="160"/>
      <c r="J91" s="192">
        <f t="shared" ref="J91:J93" si="154">H91*I91</f>
        <v>0</v>
      </c>
      <c r="K91" s="334"/>
      <c r="L91" s="160"/>
      <c r="M91" s="192">
        <f t="shared" ref="M91:M93" si="155">K91*L91</f>
        <v>0</v>
      </c>
      <c r="N91" s="162"/>
      <c r="O91" s="160"/>
      <c r="P91" s="192">
        <f t="shared" ref="P91:P93" si="156">N91*O91</f>
        <v>0</v>
      </c>
      <c r="Q91" s="335"/>
      <c r="R91" s="163"/>
      <c r="S91" s="192">
        <f t="shared" ref="S91:S93" si="157">Q91*R91</f>
        <v>0</v>
      </c>
      <c r="T91" s="162"/>
      <c r="U91" s="163"/>
      <c r="V91" s="192">
        <f t="shared" ref="V91:V93" si="158">T91*U91</f>
        <v>0</v>
      </c>
      <c r="W91" s="335"/>
      <c r="X91" s="163"/>
      <c r="Y91" s="192">
        <f t="shared" ref="Y91:Y93" si="159">W91*X91</f>
        <v>0</v>
      </c>
      <c r="Z91" s="162"/>
      <c r="AA91" s="163"/>
      <c r="AB91" s="192">
        <f t="shared" ref="AB91:AB93" si="160">Z91*AA91</f>
        <v>0</v>
      </c>
      <c r="AC91" s="164">
        <f>G91+M91+S91+Y91</f>
        <v>0</v>
      </c>
      <c r="AD91" s="165">
        <f>J91+P91+V91+AB91</f>
        <v>0</v>
      </c>
      <c r="AE91" s="300">
        <f t="shared" si="142"/>
        <v>0</v>
      </c>
      <c r="AF91" s="167" t="e">
        <f t="shared" si="143"/>
        <v>#DIV/0!</v>
      </c>
      <c r="AG91" s="168"/>
      <c r="AH91" s="133"/>
      <c r="AI91" s="133"/>
    </row>
    <row r="92" spans="1:35" ht="18.75" customHeight="1" x14ac:dyDescent="0.3">
      <c r="A92" s="152" t="s">
        <v>111</v>
      </c>
      <c r="B92" s="153" t="s">
        <v>115</v>
      </c>
      <c r="C92" s="297" t="s">
        <v>197</v>
      </c>
      <c r="D92" s="191" t="s">
        <v>145</v>
      </c>
      <c r="E92" s="159"/>
      <c r="F92" s="160"/>
      <c r="G92" s="161">
        <f t="shared" si="153"/>
        <v>0</v>
      </c>
      <c r="H92" s="159"/>
      <c r="I92" s="160"/>
      <c r="J92" s="192">
        <f t="shared" si="154"/>
        <v>0</v>
      </c>
      <c r="K92" s="334"/>
      <c r="L92" s="160"/>
      <c r="M92" s="192">
        <f t="shared" si="155"/>
        <v>0</v>
      </c>
      <c r="N92" s="162"/>
      <c r="O92" s="160"/>
      <c r="P92" s="192">
        <f t="shared" si="156"/>
        <v>0</v>
      </c>
      <c r="Q92" s="335"/>
      <c r="R92" s="163"/>
      <c r="S92" s="192">
        <f t="shared" si="157"/>
        <v>0</v>
      </c>
      <c r="T92" s="162"/>
      <c r="U92" s="163"/>
      <c r="V92" s="192">
        <f t="shared" si="158"/>
        <v>0</v>
      </c>
      <c r="W92" s="335"/>
      <c r="X92" s="163"/>
      <c r="Y92" s="192">
        <f t="shared" si="159"/>
        <v>0</v>
      </c>
      <c r="Z92" s="162"/>
      <c r="AA92" s="163"/>
      <c r="AB92" s="192">
        <f t="shared" si="160"/>
        <v>0</v>
      </c>
      <c r="AC92" s="164">
        <f>G92+M92+S92+Y92</f>
        <v>0</v>
      </c>
      <c r="AD92" s="165">
        <f>J92+P92+V92+AB92</f>
        <v>0</v>
      </c>
      <c r="AE92" s="300">
        <f t="shared" si="142"/>
        <v>0</v>
      </c>
      <c r="AF92" s="167" t="e">
        <f t="shared" si="143"/>
        <v>#DIV/0!</v>
      </c>
      <c r="AG92" s="168"/>
      <c r="AH92" s="133"/>
      <c r="AI92" s="133"/>
    </row>
    <row r="93" spans="1:35" ht="21.75" customHeight="1" x14ac:dyDescent="0.3">
      <c r="A93" s="172" t="s">
        <v>111</v>
      </c>
      <c r="B93" s="173" t="s">
        <v>117</v>
      </c>
      <c r="C93" s="331" t="s">
        <v>197</v>
      </c>
      <c r="D93" s="175" t="s">
        <v>145</v>
      </c>
      <c r="E93" s="179"/>
      <c r="F93" s="180"/>
      <c r="G93" s="181">
        <f t="shared" si="153"/>
        <v>0</v>
      </c>
      <c r="H93" s="197"/>
      <c r="I93" s="198"/>
      <c r="J93" s="199">
        <f t="shared" si="154"/>
        <v>0</v>
      </c>
      <c r="K93" s="359"/>
      <c r="L93" s="180"/>
      <c r="M93" s="360">
        <f t="shared" si="155"/>
        <v>0</v>
      </c>
      <c r="N93" s="182"/>
      <c r="O93" s="180"/>
      <c r="P93" s="360">
        <f t="shared" si="156"/>
        <v>0</v>
      </c>
      <c r="Q93" s="361"/>
      <c r="R93" s="183"/>
      <c r="S93" s="360">
        <f t="shared" si="157"/>
        <v>0</v>
      </c>
      <c r="T93" s="182"/>
      <c r="U93" s="183"/>
      <c r="V93" s="360">
        <f t="shared" si="158"/>
        <v>0</v>
      </c>
      <c r="W93" s="361"/>
      <c r="X93" s="183"/>
      <c r="Y93" s="360">
        <f t="shared" si="159"/>
        <v>0</v>
      </c>
      <c r="Z93" s="182"/>
      <c r="AA93" s="183"/>
      <c r="AB93" s="360">
        <f t="shared" si="160"/>
        <v>0</v>
      </c>
      <c r="AC93" s="368">
        <f>G93+M93+S93+Y93</f>
        <v>0</v>
      </c>
      <c r="AD93" s="369">
        <f>J93+P93+V93+AB93</f>
        <v>0</v>
      </c>
      <c r="AE93" s="370">
        <f t="shared" si="142"/>
        <v>0</v>
      </c>
      <c r="AF93" s="167" t="e">
        <f t="shared" si="143"/>
        <v>#DIV/0!</v>
      </c>
      <c r="AG93" s="168"/>
      <c r="AH93" s="133"/>
      <c r="AI93" s="133"/>
    </row>
    <row r="94" spans="1:35" ht="24.75" customHeight="1" x14ac:dyDescent="0.3">
      <c r="A94" s="134" t="s">
        <v>108</v>
      </c>
      <c r="B94" s="135" t="s">
        <v>200</v>
      </c>
      <c r="C94" s="306" t="s">
        <v>201</v>
      </c>
      <c r="D94" s="188"/>
      <c r="E94" s="141">
        <f t="shared" ref="E94:AB94" si="161">SUM(E95:E97)</f>
        <v>0</v>
      </c>
      <c r="F94" s="142">
        <f t="shared" si="161"/>
        <v>0</v>
      </c>
      <c r="G94" s="143">
        <f t="shared" si="161"/>
        <v>0</v>
      </c>
      <c r="H94" s="141">
        <f t="shared" si="161"/>
        <v>0</v>
      </c>
      <c r="I94" s="142">
        <f t="shared" si="161"/>
        <v>0</v>
      </c>
      <c r="J94" s="189">
        <f t="shared" si="161"/>
        <v>0</v>
      </c>
      <c r="K94" s="332">
        <f t="shared" si="161"/>
        <v>0</v>
      </c>
      <c r="L94" s="142">
        <f t="shared" si="161"/>
        <v>0</v>
      </c>
      <c r="M94" s="189">
        <f t="shared" si="161"/>
        <v>0</v>
      </c>
      <c r="N94" s="144">
        <f t="shared" si="161"/>
        <v>8</v>
      </c>
      <c r="O94" s="142">
        <f t="shared" si="161"/>
        <v>467.25</v>
      </c>
      <c r="P94" s="189">
        <f t="shared" si="161"/>
        <v>3738</v>
      </c>
      <c r="Q94" s="333">
        <f t="shared" si="161"/>
        <v>0</v>
      </c>
      <c r="R94" s="145">
        <f t="shared" si="161"/>
        <v>0</v>
      </c>
      <c r="S94" s="189">
        <f t="shared" si="161"/>
        <v>0</v>
      </c>
      <c r="T94" s="144">
        <f t="shared" si="161"/>
        <v>0</v>
      </c>
      <c r="U94" s="145">
        <f t="shared" si="161"/>
        <v>0</v>
      </c>
      <c r="V94" s="189">
        <f t="shared" si="161"/>
        <v>0</v>
      </c>
      <c r="W94" s="333">
        <f t="shared" si="161"/>
        <v>0</v>
      </c>
      <c r="X94" s="145">
        <f t="shared" si="161"/>
        <v>0</v>
      </c>
      <c r="Y94" s="189">
        <f t="shared" si="161"/>
        <v>0</v>
      </c>
      <c r="Z94" s="144">
        <f t="shared" si="161"/>
        <v>0</v>
      </c>
      <c r="AA94" s="145">
        <f t="shared" si="161"/>
        <v>0</v>
      </c>
      <c r="AB94" s="189">
        <f t="shared" si="161"/>
        <v>0</v>
      </c>
      <c r="AC94" s="146">
        <f>G94+M94+S94+Y94</f>
        <v>0</v>
      </c>
      <c r="AD94" s="147">
        <f>J94+P94+V94+AB94</f>
        <v>3738</v>
      </c>
      <c r="AE94" s="147">
        <f t="shared" si="142"/>
        <v>-3738</v>
      </c>
      <c r="AF94" s="204" t="e">
        <f t="shared" si="143"/>
        <v>#DIV/0!</v>
      </c>
      <c r="AG94" s="205"/>
      <c r="AH94" s="151"/>
      <c r="AI94" s="151"/>
    </row>
    <row r="95" spans="1:35" ht="24" customHeight="1" x14ac:dyDescent="0.3">
      <c r="A95" s="206" t="s">
        <v>111</v>
      </c>
      <c r="B95" s="207" t="s">
        <v>202</v>
      </c>
      <c r="C95" s="378" t="s">
        <v>203</v>
      </c>
      <c r="D95" s="379" t="s">
        <v>204</v>
      </c>
      <c r="E95" s="214"/>
      <c r="F95" s="215"/>
      <c r="G95" s="380">
        <v>0</v>
      </c>
      <c r="H95" s="214"/>
      <c r="I95" s="215"/>
      <c r="J95" s="380">
        <v>0</v>
      </c>
      <c r="K95" s="236"/>
      <c r="L95" s="218"/>
      <c r="M95" s="220">
        <f t="shared" ref="M95:M97" si="162">K95*L95</f>
        <v>0</v>
      </c>
      <c r="N95" s="236">
        <v>8</v>
      </c>
      <c r="O95" s="218">
        <v>467.25</v>
      </c>
      <c r="P95" s="219">
        <f t="shared" ref="P95:P97" si="163">N95*O95</f>
        <v>3738</v>
      </c>
      <c r="Q95" s="381"/>
      <c r="R95" s="220"/>
      <c r="S95" s="219">
        <f t="shared" ref="S95:S97" si="164">Q95*R95</f>
        <v>0</v>
      </c>
      <c r="T95" s="217"/>
      <c r="U95" s="220"/>
      <c r="V95" s="219">
        <f t="shared" ref="V95:V97" si="165">T95*U95</f>
        <v>0</v>
      </c>
      <c r="W95" s="381"/>
      <c r="X95" s="220"/>
      <c r="Y95" s="219">
        <f t="shared" ref="Y95:Y97" si="166">W95*X95</f>
        <v>0</v>
      </c>
      <c r="Z95" s="217"/>
      <c r="AA95" s="220"/>
      <c r="AB95" s="219">
        <f t="shared" ref="AB95:AB97" si="167">Z95*AA95</f>
        <v>0</v>
      </c>
      <c r="AC95" s="222">
        <f>G95+M95+S95+Y95</f>
        <v>0</v>
      </c>
      <c r="AD95" s="223">
        <f>J95+P95+V95+AB95</f>
        <v>3738</v>
      </c>
      <c r="AE95" s="382">
        <f t="shared" si="142"/>
        <v>-3738</v>
      </c>
      <c r="AF95" s="225" t="e">
        <f t="shared" si="143"/>
        <v>#DIV/0!</v>
      </c>
      <c r="AG95" s="226"/>
      <c r="AH95" s="227"/>
      <c r="AI95" s="227"/>
    </row>
    <row r="96" spans="1:35" ht="18.75" customHeight="1" x14ac:dyDescent="0.3">
      <c r="A96" s="206" t="s">
        <v>111</v>
      </c>
      <c r="B96" s="383" t="s">
        <v>115</v>
      </c>
      <c r="C96" s="384" t="s">
        <v>197</v>
      </c>
      <c r="D96" s="385" t="s">
        <v>145</v>
      </c>
      <c r="E96" s="386"/>
      <c r="F96" s="218"/>
      <c r="G96" s="221">
        <f t="shared" ref="G96:G97" si="168">E96*F96</f>
        <v>0</v>
      </c>
      <c r="H96" s="386"/>
      <c r="I96" s="218"/>
      <c r="J96" s="219">
        <f t="shared" ref="J96:J97" si="169">H96*I96</f>
        <v>0</v>
      </c>
      <c r="K96" s="387"/>
      <c r="L96" s="218"/>
      <c r="M96" s="219">
        <f t="shared" si="162"/>
        <v>0</v>
      </c>
      <c r="N96" s="217"/>
      <c r="O96" s="218"/>
      <c r="P96" s="219">
        <f t="shared" si="163"/>
        <v>0</v>
      </c>
      <c r="Q96" s="381"/>
      <c r="R96" s="220"/>
      <c r="S96" s="219">
        <f t="shared" si="164"/>
        <v>0</v>
      </c>
      <c r="T96" s="217"/>
      <c r="U96" s="220"/>
      <c r="V96" s="219">
        <f t="shared" si="165"/>
        <v>0</v>
      </c>
      <c r="W96" s="381"/>
      <c r="X96" s="220"/>
      <c r="Y96" s="219">
        <f t="shared" si="166"/>
        <v>0</v>
      </c>
      <c r="Z96" s="217"/>
      <c r="AA96" s="220"/>
      <c r="AB96" s="219">
        <f t="shared" si="167"/>
        <v>0</v>
      </c>
      <c r="AC96" s="222">
        <f>G96+M96+S96+Y96</f>
        <v>0</v>
      </c>
      <c r="AD96" s="223">
        <f>J96+P96+V96+AB96</f>
        <v>0</v>
      </c>
      <c r="AE96" s="382">
        <f t="shared" si="142"/>
        <v>0</v>
      </c>
      <c r="AF96" s="225" t="e">
        <f t="shared" si="143"/>
        <v>#DIV/0!</v>
      </c>
      <c r="AG96" s="226"/>
      <c r="AH96" s="227"/>
      <c r="AI96" s="227"/>
    </row>
    <row r="97" spans="1:35" ht="21.75" customHeight="1" x14ac:dyDescent="0.3">
      <c r="A97" s="388" t="s">
        <v>111</v>
      </c>
      <c r="B97" s="389" t="s">
        <v>117</v>
      </c>
      <c r="C97" s="390" t="s">
        <v>197</v>
      </c>
      <c r="D97" s="391" t="s">
        <v>145</v>
      </c>
      <c r="E97" s="392"/>
      <c r="F97" s="393"/>
      <c r="G97" s="241">
        <f t="shared" si="168"/>
        <v>0</v>
      </c>
      <c r="H97" s="392"/>
      <c r="I97" s="393"/>
      <c r="J97" s="238">
        <f t="shared" si="169"/>
        <v>0</v>
      </c>
      <c r="K97" s="394"/>
      <c r="L97" s="393"/>
      <c r="M97" s="238">
        <f t="shared" si="162"/>
        <v>0</v>
      </c>
      <c r="N97" s="239"/>
      <c r="O97" s="393"/>
      <c r="P97" s="238">
        <f t="shared" si="163"/>
        <v>0</v>
      </c>
      <c r="Q97" s="395"/>
      <c r="R97" s="240"/>
      <c r="S97" s="238">
        <f t="shared" si="164"/>
        <v>0</v>
      </c>
      <c r="T97" s="239"/>
      <c r="U97" s="240"/>
      <c r="V97" s="238">
        <f t="shared" si="165"/>
        <v>0</v>
      </c>
      <c r="W97" s="395"/>
      <c r="X97" s="240"/>
      <c r="Y97" s="238">
        <f t="shared" si="166"/>
        <v>0</v>
      </c>
      <c r="Z97" s="239"/>
      <c r="AA97" s="240"/>
      <c r="AB97" s="238">
        <f t="shared" si="167"/>
        <v>0</v>
      </c>
      <c r="AC97" s="396">
        <f>G97+M97+S97+Y97</f>
        <v>0</v>
      </c>
      <c r="AD97" s="242">
        <f>J97+P97+V97+AB97</f>
        <v>0</v>
      </c>
      <c r="AE97" s="397">
        <f t="shared" si="142"/>
        <v>0</v>
      </c>
      <c r="AF97" s="398" t="e">
        <f t="shared" si="143"/>
        <v>#DIV/0!</v>
      </c>
      <c r="AG97" s="244"/>
      <c r="AH97" s="227"/>
      <c r="AI97" s="227"/>
    </row>
    <row r="98" spans="1:35" ht="15" customHeight="1" x14ac:dyDescent="0.3">
      <c r="A98" s="308" t="s">
        <v>205</v>
      </c>
      <c r="B98" s="309"/>
      <c r="C98" s="310"/>
      <c r="D98" s="311"/>
      <c r="E98" s="312">
        <f t="shared" ref="E98:AB98" si="170">E94+E90+E86</f>
        <v>0</v>
      </c>
      <c r="F98" s="313">
        <f t="shared" si="170"/>
        <v>0</v>
      </c>
      <c r="G98" s="314">
        <f t="shared" si="170"/>
        <v>0</v>
      </c>
      <c r="H98" s="312">
        <f t="shared" si="170"/>
        <v>0</v>
      </c>
      <c r="I98" s="313">
        <f t="shared" si="170"/>
        <v>0</v>
      </c>
      <c r="J98" s="315">
        <f t="shared" si="170"/>
        <v>0</v>
      </c>
      <c r="K98" s="316">
        <f t="shared" si="170"/>
        <v>0</v>
      </c>
      <c r="L98" s="313">
        <f t="shared" si="170"/>
        <v>0</v>
      </c>
      <c r="M98" s="315">
        <f t="shared" si="170"/>
        <v>0</v>
      </c>
      <c r="N98" s="317">
        <f t="shared" si="170"/>
        <v>8</v>
      </c>
      <c r="O98" s="313">
        <f t="shared" si="170"/>
        <v>467.25</v>
      </c>
      <c r="P98" s="315">
        <f t="shared" si="170"/>
        <v>3738</v>
      </c>
      <c r="Q98" s="318">
        <f t="shared" si="170"/>
        <v>0</v>
      </c>
      <c r="R98" s="319">
        <f t="shared" si="170"/>
        <v>0</v>
      </c>
      <c r="S98" s="315">
        <f t="shared" si="170"/>
        <v>0</v>
      </c>
      <c r="T98" s="317">
        <f t="shared" si="170"/>
        <v>0</v>
      </c>
      <c r="U98" s="319">
        <f t="shared" si="170"/>
        <v>0</v>
      </c>
      <c r="V98" s="315">
        <f t="shared" si="170"/>
        <v>0</v>
      </c>
      <c r="W98" s="318">
        <f t="shared" si="170"/>
        <v>0</v>
      </c>
      <c r="X98" s="319">
        <f t="shared" si="170"/>
        <v>0</v>
      </c>
      <c r="Y98" s="315">
        <f t="shared" si="170"/>
        <v>0</v>
      </c>
      <c r="Z98" s="317">
        <f t="shared" si="170"/>
        <v>0</v>
      </c>
      <c r="AA98" s="319">
        <f t="shared" si="170"/>
        <v>0</v>
      </c>
      <c r="AB98" s="315">
        <f t="shared" si="170"/>
        <v>0</v>
      </c>
      <c r="AC98" s="254">
        <f>G98+M98+S98+Y98</f>
        <v>0</v>
      </c>
      <c r="AD98" s="256">
        <f>J98+P98+V98+AB98</f>
        <v>3738</v>
      </c>
      <c r="AE98" s="338">
        <f t="shared" si="142"/>
        <v>-3738</v>
      </c>
      <c r="AF98" s="399" t="e">
        <f t="shared" si="143"/>
        <v>#DIV/0!</v>
      </c>
      <c r="AG98" s="340"/>
      <c r="AH98" s="133"/>
      <c r="AI98" s="133"/>
    </row>
    <row r="99" spans="1:35" ht="15.75" customHeight="1" x14ac:dyDescent="0.3">
      <c r="A99" s="400" t="s">
        <v>106</v>
      </c>
      <c r="B99" s="401" t="s">
        <v>31</v>
      </c>
      <c r="C99" s="262" t="s">
        <v>206</v>
      </c>
      <c r="D99" s="325"/>
      <c r="E99" s="121"/>
      <c r="F99" s="122"/>
      <c r="G99" s="128"/>
      <c r="H99" s="121"/>
      <c r="I99" s="122"/>
      <c r="J99" s="123"/>
      <c r="K99" s="292"/>
      <c r="L99" s="122"/>
      <c r="M99" s="123"/>
      <c r="N99" s="127"/>
      <c r="O99" s="122"/>
      <c r="P99" s="123"/>
      <c r="Q99" s="128"/>
      <c r="R99" s="128"/>
      <c r="S99" s="123"/>
      <c r="T99" s="127"/>
      <c r="U99" s="128"/>
      <c r="V99" s="123"/>
      <c r="W99" s="128"/>
      <c r="X99" s="128"/>
      <c r="Y99" s="123"/>
      <c r="Z99" s="127"/>
      <c r="AA99" s="128"/>
      <c r="AB99" s="128"/>
      <c r="AC99" s="129"/>
      <c r="AD99" s="130"/>
      <c r="AE99" s="130"/>
      <c r="AF99" s="131"/>
      <c r="AG99" s="132"/>
      <c r="AH99" s="133"/>
      <c r="AI99" s="133"/>
    </row>
    <row r="100" spans="1:35" ht="15.75" customHeight="1" x14ac:dyDescent="0.3">
      <c r="A100" s="134" t="s">
        <v>108</v>
      </c>
      <c r="B100" s="135" t="s">
        <v>207</v>
      </c>
      <c r="C100" s="270" t="s">
        <v>208</v>
      </c>
      <c r="D100" s="293"/>
      <c r="E100" s="326">
        <f t="shared" ref="E100:AB100" si="171">SUM(E101:E110)</f>
        <v>0</v>
      </c>
      <c r="F100" s="327">
        <f t="shared" si="171"/>
        <v>0</v>
      </c>
      <c r="G100" s="328">
        <f t="shared" si="171"/>
        <v>0</v>
      </c>
      <c r="H100" s="326">
        <f t="shared" si="171"/>
        <v>0</v>
      </c>
      <c r="I100" s="327">
        <f t="shared" si="171"/>
        <v>0</v>
      </c>
      <c r="J100" s="344">
        <f t="shared" si="171"/>
        <v>0</v>
      </c>
      <c r="K100" s="343">
        <f t="shared" si="171"/>
        <v>0</v>
      </c>
      <c r="L100" s="327">
        <f t="shared" si="171"/>
        <v>0</v>
      </c>
      <c r="M100" s="344">
        <f t="shared" si="171"/>
        <v>0</v>
      </c>
      <c r="N100" s="329">
        <f t="shared" si="171"/>
        <v>600</v>
      </c>
      <c r="O100" s="327">
        <f t="shared" si="171"/>
        <v>102.57000000000001</v>
      </c>
      <c r="P100" s="344">
        <f t="shared" si="171"/>
        <v>12861</v>
      </c>
      <c r="Q100" s="345">
        <f t="shared" si="171"/>
        <v>0</v>
      </c>
      <c r="R100" s="330">
        <f t="shared" si="171"/>
        <v>0</v>
      </c>
      <c r="S100" s="344">
        <f t="shared" si="171"/>
        <v>0</v>
      </c>
      <c r="T100" s="329">
        <f t="shared" si="171"/>
        <v>0</v>
      </c>
      <c r="U100" s="330">
        <f t="shared" si="171"/>
        <v>0</v>
      </c>
      <c r="V100" s="344">
        <f t="shared" si="171"/>
        <v>0</v>
      </c>
      <c r="W100" s="345">
        <f t="shared" si="171"/>
        <v>0</v>
      </c>
      <c r="X100" s="330">
        <f t="shared" si="171"/>
        <v>0</v>
      </c>
      <c r="Y100" s="344">
        <f t="shared" si="171"/>
        <v>0</v>
      </c>
      <c r="Z100" s="329">
        <f t="shared" si="171"/>
        <v>0</v>
      </c>
      <c r="AA100" s="330">
        <f t="shared" si="171"/>
        <v>0</v>
      </c>
      <c r="AB100" s="344">
        <f t="shared" si="171"/>
        <v>0</v>
      </c>
      <c r="AC100" s="146">
        <f>G100+M100+S100+Y100</f>
        <v>0</v>
      </c>
      <c r="AD100" s="147">
        <f>J100+P100+V100+AB100</f>
        <v>12861</v>
      </c>
      <c r="AE100" s="147">
        <f t="shared" ref="AE100:AE111" si="172">AC100-AD100</f>
        <v>-12861</v>
      </c>
      <c r="AF100" s="149" t="e">
        <f t="shared" ref="AF100:AF111" si="173">AE100/AC100</f>
        <v>#DIV/0!</v>
      </c>
      <c r="AG100" s="150"/>
      <c r="AH100" s="151"/>
      <c r="AI100" s="151"/>
    </row>
    <row r="101" spans="1:35" ht="15.75" customHeight="1" x14ac:dyDescent="0.3">
      <c r="A101" s="152" t="s">
        <v>111</v>
      </c>
      <c r="B101" s="207" t="s">
        <v>209</v>
      </c>
      <c r="C101" s="378" t="s">
        <v>210</v>
      </c>
      <c r="D101" s="379" t="s">
        <v>211</v>
      </c>
      <c r="E101" s="214"/>
      <c r="F101" s="215"/>
      <c r="G101" s="380">
        <v>0</v>
      </c>
      <c r="H101" s="214"/>
      <c r="I101" s="215"/>
      <c r="J101" s="380">
        <v>0</v>
      </c>
      <c r="K101" s="402"/>
      <c r="L101" s="218"/>
      <c r="M101" s="220">
        <f t="shared" ref="M101:M110" si="174">K101*L101</f>
        <v>0</v>
      </c>
      <c r="N101" s="402">
        <v>100</v>
      </c>
      <c r="O101" s="218">
        <v>96.06</v>
      </c>
      <c r="P101" s="192">
        <f t="shared" ref="P101:P110" si="175">N101*O101</f>
        <v>9606</v>
      </c>
      <c r="Q101" s="335"/>
      <c r="R101" s="163"/>
      <c r="S101" s="192">
        <f t="shared" ref="S101:S110" si="176">Q101*R101</f>
        <v>0</v>
      </c>
      <c r="T101" s="162"/>
      <c r="U101" s="163"/>
      <c r="V101" s="192">
        <f t="shared" ref="V101:V110" si="177">T101*U101</f>
        <v>0</v>
      </c>
      <c r="W101" s="335"/>
      <c r="X101" s="163"/>
      <c r="Y101" s="192">
        <f t="shared" ref="Y101:Y110" si="178">W101*X101</f>
        <v>0</v>
      </c>
      <c r="Z101" s="162"/>
      <c r="AA101" s="163"/>
      <c r="AB101" s="192">
        <f t="shared" ref="AB101:AB110" si="179">Z101*AA101</f>
        <v>0</v>
      </c>
      <c r="AC101" s="164">
        <f>G101+M101+S101+Y101</f>
        <v>0</v>
      </c>
      <c r="AD101" s="165">
        <f>J101+P101+V101+AB101</f>
        <v>9606</v>
      </c>
      <c r="AE101" s="300">
        <f t="shared" si="172"/>
        <v>-9606</v>
      </c>
      <c r="AF101" s="167" t="e">
        <f t="shared" si="173"/>
        <v>#DIV/0!</v>
      </c>
      <c r="AG101" s="168"/>
      <c r="AH101" s="133"/>
      <c r="AI101" s="133"/>
    </row>
    <row r="102" spans="1:35" ht="15.75" customHeight="1" x14ac:dyDescent="0.3">
      <c r="A102" s="152" t="s">
        <v>111</v>
      </c>
      <c r="B102" s="207" t="s">
        <v>212</v>
      </c>
      <c r="C102" s="378" t="s">
        <v>213</v>
      </c>
      <c r="D102" s="379" t="s">
        <v>214</v>
      </c>
      <c r="E102" s="214"/>
      <c r="F102" s="215"/>
      <c r="G102" s="380">
        <v>0</v>
      </c>
      <c r="H102" s="214"/>
      <c r="I102" s="215"/>
      <c r="J102" s="380">
        <v>0</v>
      </c>
      <c r="K102" s="402"/>
      <c r="L102" s="218"/>
      <c r="M102" s="220">
        <f t="shared" si="174"/>
        <v>0</v>
      </c>
      <c r="N102" s="402">
        <v>500</v>
      </c>
      <c r="O102" s="218">
        <v>6.51</v>
      </c>
      <c r="P102" s="192">
        <f t="shared" si="175"/>
        <v>3255</v>
      </c>
      <c r="Q102" s="335"/>
      <c r="R102" s="163"/>
      <c r="S102" s="192">
        <f t="shared" si="176"/>
        <v>0</v>
      </c>
      <c r="T102" s="162"/>
      <c r="U102" s="163"/>
      <c r="V102" s="192">
        <f t="shared" si="177"/>
        <v>0</v>
      </c>
      <c r="W102" s="335"/>
      <c r="X102" s="163"/>
      <c r="Y102" s="192">
        <f t="shared" si="178"/>
        <v>0</v>
      </c>
      <c r="Z102" s="162"/>
      <c r="AA102" s="163"/>
      <c r="AB102" s="192">
        <f t="shared" si="179"/>
        <v>0</v>
      </c>
      <c r="AC102" s="164">
        <f>G102+M102+S102+Y102</f>
        <v>0</v>
      </c>
      <c r="AD102" s="165">
        <f>J102+P102+V102+AB102</f>
        <v>3255</v>
      </c>
      <c r="AE102" s="300">
        <f t="shared" si="172"/>
        <v>-3255</v>
      </c>
      <c r="AF102" s="167" t="e">
        <f t="shared" si="173"/>
        <v>#DIV/0!</v>
      </c>
      <c r="AG102" s="168"/>
      <c r="AH102" s="133"/>
      <c r="AI102" s="133"/>
    </row>
    <row r="103" spans="1:35" ht="15.75" customHeight="1" x14ac:dyDescent="0.3">
      <c r="A103" s="152" t="s">
        <v>111</v>
      </c>
      <c r="B103" s="153" t="s">
        <v>117</v>
      </c>
      <c r="C103" s="297" t="s">
        <v>215</v>
      </c>
      <c r="D103" s="191" t="s">
        <v>145</v>
      </c>
      <c r="E103" s="159"/>
      <c r="F103" s="160"/>
      <c r="G103" s="161">
        <f t="shared" ref="G103:G110" si="180">E103*F103</f>
        <v>0</v>
      </c>
      <c r="H103" s="159"/>
      <c r="I103" s="160"/>
      <c r="J103" s="192">
        <f t="shared" ref="J103:J110" si="181">H103*I103</f>
        <v>0</v>
      </c>
      <c r="K103" s="334"/>
      <c r="L103" s="160"/>
      <c r="M103" s="192">
        <f t="shared" si="174"/>
        <v>0</v>
      </c>
      <c r="N103" s="162"/>
      <c r="O103" s="160"/>
      <c r="P103" s="192">
        <f t="shared" si="175"/>
        <v>0</v>
      </c>
      <c r="Q103" s="335"/>
      <c r="R103" s="163"/>
      <c r="S103" s="192">
        <f t="shared" si="176"/>
        <v>0</v>
      </c>
      <c r="T103" s="162"/>
      <c r="U103" s="163"/>
      <c r="V103" s="192">
        <f t="shared" si="177"/>
        <v>0</v>
      </c>
      <c r="W103" s="335"/>
      <c r="X103" s="163"/>
      <c r="Y103" s="192">
        <f t="shared" si="178"/>
        <v>0</v>
      </c>
      <c r="Z103" s="162"/>
      <c r="AA103" s="163"/>
      <c r="AB103" s="192">
        <f t="shared" si="179"/>
        <v>0</v>
      </c>
      <c r="AC103" s="164">
        <f>G103+M103+S103+Y103</f>
        <v>0</v>
      </c>
      <c r="AD103" s="165">
        <f>J103+P103+V103+AB103</f>
        <v>0</v>
      </c>
      <c r="AE103" s="300">
        <f t="shared" si="172"/>
        <v>0</v>
      </c>
      <c r="AF103" s="167" t="e">
        <f t="shared" si="173"/>
        <v>#DIV/0!</v>
      </c>
      <c r="AG103" s="168"/>
      <c r="AH103" s="133"/>
      <c r="AI103" s="133"/>
    </row>
    <row r="104" spans="1:35" ht="15.75" customHeight="1" x14ac:dyDescent="0.3">
      <c r="A104" s="152" t="s">
        <v>111</v>
      </c>
      <c r="B104" s="153" t="s">
        <v>129</v>
      </c>
      <c r="C104" s="297" t="s">
        <v>216</v>
      </c>
      <c r="D104" s="191" t="s">
        <v>145</v>
      </c>
      <c r="E104" s="159"/>
      <c r="F104" s="160"/>
      <c r="G104" s="161">
        <f t="shared" si="180"/>
        <v>0</v>
      </c>
      <c r="H104" s="159"/>
      <c r="I104" s="160"/>
      <c r="J104" s="192">
        <f t="shared" si="181"/>
        <v>0</v>
      </c>
      <c r="K104" s="334"/>
      <c r="L104" s="160"/>
      <c r="M104" s="192">
        <f t="shared" si="174"/>
        <v>0</v>
      </c>
      <c r="N104" s="162"/>
      <c r="O104" s="160"/>
      <c r="P104" s="192">
        <f t="shared" si="175"/>
        <v>0</v>
      </c>
      <c r="Q104" s="335"/>
      <c r="R104" s="163"/>
      <c r="S104" s="192">
        <f t="shared" si="176"/>
        <v>0</v>
      </c>
      <c r="T104" s="162"/>
      <c r="U104" s="163"/>
      <c r="V104" s="192">
        <f t="shared" si="177"/>
        <v>0</v>
      </c>
      <c r="W104" s="335"/>
      <c r="X104" s="163"/>
      <c r="Y104" s="192">
        <f t="shared" si="178"/>
        <v>0</v>
      </c>
      <c r="Z104" s="162"/>
      <c r="AA104" s="163"/>
      <c r="AB104" s="192">
        <f t="shared" si="179"/>
        <v>0</v>
      </c>
      <c r="AC104" s="164">
        <f>G104+M104+S104+Y104</f>
        <v>0</v>
      </c>
      <c r="AD104" s="165">
        <f>J104+P104+V104+AB104</f>
        <v>0</v>
      </c>
      <c r="AE104" s="300">
        <f t="shared" si="172"/>
        <v>0</v>
      </c>
      <c r="AF104" s="167" t="e">
        <f t="shared" si="173"/>
        <v>#DIV/0!</v>
      </c>
      <c r="AG104" s="168"/>
      <c r="AH104" s="133"/>
      <c r="AI104" s="133"/>
    </row>
    <row r="105" spans="1:35" ht="15.75" customHeight="1" x14ac:dyDescent="0.3">
      <c r="A105" s="152" t="s">
        <v>111</v>
      </c>
      <c r="B105" s="403" t="s">
        <v>131</v>
      </c>
      <c r="C105" s="297" t="s">
        <v>217</v>
      </c>
      <c r="D105" s="191" t="s">
        <v>145</v>
      </c>
      <c r="E105" s="159"/>
      <c r="F105" s="160"/>
      <c r="G105" s="161">
        <f t="shared" si="180"/>
        <v>0</v>
      </c>
      <c r="H105" s="159"/>
      <c r="I105" s="160"/>
      <c r="J105" s="192">
        <f t="shared" si="181"/>
        <v>0</v>
      </c>
      <c r="K105" s="334"/>
      <c r="L105" s="160"/>
      <c r="M105" s="192">
        <f t="shared" si="174"/>
        <v>0</v>
      </c>
      <c r="N105" s="162"/>
      <c r="O105" s="160"/>
      <c r="P105" s="192">
        <f t="shared" si="175"/>
        <v>0</v>
      </c>
      <c r="Q105" s="335"/>
      <c r="R105" s="163"/>
      <c r="S105" s="192">
        <f t="shared" si="176"/>
        <v>0</v>
      </c>
      <c r="T105" s="162"/>
      <c r="U105" s="163"/>
      <c r="V105" s="192">
        <f t="shared" si="177"/>
        <v>0</v>
      </c>
      <c r="W105" s="335"/>
      <c r="X105" s="163"/>
      <c r="Y105" s="192">
        <f t="shared" si="178"/>
        <v>0</v>
      </c>
      <c r="Z105" s="162"/>
      <c r="AA105" s="163"/>
      <c r="AB105" s="192">
        <f t="shared" si="179"/>
        <v>0</v>
      </c>
      <c r="AC105" s="164">
        <f>G105+M105+S105+Y105</f>
        <v>0</v>
      </c>
      <c r="AD105" s="165">
        <f>J105+P105+V105+AB105</f>
        <v>0</v>
      </c>
      <c r="AE105" s="300">
        <f t="shared" si="172"/>
        <v>0</v>
      </c>
      <c r="AF105" s="167" t="e">
        <f t="shared" si="173"/>
        <v>#DIV/0!</v>
      </c>
      <c r="AG105" s="168"/>
      <c r="AH105" s="133"/>
      <c r="AI105" s="133"/>
    </row>
    <row r="106" spans="1:35" ht="15.75" customHeight="1" x14ac:dyDescent="0.3">
      <c r="A106" s="152" t="s">
        <v>111</v>
      </c>
      <c r="B106" s="153" t="s">
        <v>218</v>
      </c>
      <c r="C106" s="297" t="s">
        <v>219</v>
      </c>
      <c r="D106" s="191" t="s">
        <v>145</v>
      </c>
      <c r="E106" s="159"/>
      <c r="F106" s="160"/>
      <c r="G106" s="161">
        <f t="shared" si="180"/>
        <v>0</v>
      </c>
      <c r="H106" s="159"/>
      <c r="I106" s="160"/>
      <c r="J106" s="192">
        <f t="shared" si="181"/>
        <v>0</v>
      </c>
      <c r="K106" s="334"/>
      <c r="L106" s="160"/>
      <c r="M106" s="192">
        <f t="shared" si="174"/>
        <v>0</v>
      </c>
      <c r="N106" s="162"/>
      <c r="O106" s="160"/>
      <c r="P106" s="192">
        <f t="shared" si="175"/>
        <v>0</v>
      </c>
      <c r="Q106" s="335"/>
      <c r="R106" s="163"/>
      <c r="S106" s="192">
        <f t="shared" si="176"/>
        <v>0</v>
      </c>
      <c r="T106" s="162"/>
      <c r="U106" s="163"/>
      <c r="V106" s="192">
        <f t="shared" si="177"/>
        <v>0</v>
      </c>
      <c r="W106" s="335"/>
      <c r="X106" s="163"/>
      <c r="Y106" s="192">
        <f t="shared" si="178"/>
        <v>0</v>
      </c>
      <c r="Z106" s="162"/>
      <c r="AA106" s="163"/>
      <c r="AB106" s="192">
        <f t="shared" si="179"/>
        <v>0</v>
      </c>
      <c r="AC106" s="164">
        <f>G106+M106+S106+Y106</f>
        <v>0</v>
      </c>
      <c r="AD106" s="165">
        <f>J106+P106+V106+AB106</f>
        <v>0</v>
      </c>
      <c r="AE106" s="300">
        <f t="shared" si="172"/>
        <v>0</v>
      </c>
      <c r="AF106" s="167" t="e">
        <f t="shared" si="173"/>
        <v>#DIV/0!</v>
      </c>
      <c r="AG106" s="168"/>
      <c r="AH106" s="133"/>
      <c r="AI106" s="133"/>
    </row>
    <row r="107" spans="1:35" ht="15.75" customHeight="1" x14ac:dyDescent="0.3">
      <c r="A107" s="152" t="s">
        <v>111</v>
      </c>
      <c r="B107" s="153" t="s">
        <v>220</v>
      </c>
      <c r="C107" s="297" t="s">
        <v>221</v>
      </c>
      <c r="D107" s="191" t="s">
        <v>145</v>
      </c>
      <c r="E107" s="159"/>
      <c r="F107" s="160"/>
      <c r="G107" s="161">
        <f t="shared" si="180"/>
        <v>0</v>
      </c>
      <c r="H107" s="159"/>
      <c r="I107" s="160"/>
      <c r="J107" s="192">
        <f t="shared" si="181"/>
        <v>0</v>
      </c>
      <c r="K107" s="334"/>
      <c r="L107" s="160"/>
      <c r="M107" s="192">
        <f t="shared" si="174"/>
        <v>0</v>
      </c>
      <c r="N107" s="162"/>
      <c r="O107" s="160"/>
      <c r="P107" s="192">
        <f t="shared" si="175"/>
        <v>0</v>
      </c>
      <c r="Q107" s="335"/>
      <c r="R107" s="163"/>
      <c r="S107" s="192">
        <f t="shared" si="176"/>
        <v>0</v>
      </c>
      <c r="T107" s="162"/>
      <c r="U107" s="163"/>
      <c r="V107" s="192">
        <f t="shared" si="177"/>
        <v>0</v>
      </c>
      <c r="W107" s="335"/>
      <c r="X107" s="163"/>
      <c r="Y107" s="192">
        <f t="shared" si="178"/>
        <v>0</v>
      </c>
      <c r="Z107" s="162"/>
      <c r="AA107" s="163"/>
      <c r="AB107" s="192">
        <f t="shared" si="179"/>
        <v>0</v>
      </c>
      <c r="AC107" s="164">
        <f>G107+M107+S107+Y107</f>
        <v>0</v>
      </c>
      <c r="AD107" s="165">
        <f>J107+P107+V107+AB107</f>
        <v>0</v>
      </c>
      <c r="AE107" s="300">
        <f t="shared" si="172"/>
        <v>0</v>
      </c>
      <c r="AF107" s="167" t="e">
        <f t="shared" si="173"/>
        <v>#DIV/0!</v>
      </c>
      <c r="AG107" s="168"/>
      <c r="AH107" s="133"/>
      <c r="AI107" s="133"/>
    </row>
    <row r="108" spans="1:35" ht="15.75" customHeight="1" x14ac:dyDescent="0.3">
      <c r="A108" s="152" t="s">
        <v>111</v>
      </c>
      <c r="B108" s="153" t="s">
        <v>222</v>
      </c>
      <c r="C108" s="297" t="s">
        <v>223</v>
      </c>
      <c r="D108" s="191" t="s">
        <v>145</v>
      </c>
      <c r="E108" s="159"/>
      <c r="F108" s="160"/>
      <c r="G108" s="161">
        <f t="shared" si="180"/>
        <v>0</v>
      </c>
      <c r="H108" s="159"/>
      <c r="I108" s="160"/>
      <c r="J108" s="192">
        <f t="shared" si="181"/>
        <v>0</v>
      </c>
      <c r="K108" s="334"/>
      <c r="L108" s="160"/>
      <c r="M108" s="192">
        <f t="shared" si="174"/>
        <v>0</v>
      </c>
      <c r="N108" s="162"/>
      <c r="O108" s="160"/>
      <c r="P108" s="192">
        <f t="shared" si="175"/>
        <v>0</v>
      </c>
      <c r="Q108" s="335"/>
      <c r="R108" s="163"/>
      <c r="S108" s="192">
        <f t="shared" si="176"/>
        <v>0</v>
      </c>
      <c r="T108" s="162"/>
      <c r="U108" s="163"/>
      <c r="V108" s="192">
        <f t="shared" si="177"/>
        <v>0</v>
      </c>
      <c r="W108" s="335"/>
      <c r="X108" s="163"/>
      <c r="Y108" s="192">
        <f t="shared" si="178"/>
        <v>0</v>
      </c>
      <c r="Z108" s="162"/>
      <c r="AA108" s="163"/>
      <c r="AB108" s="192">
        <f t="shared" si="179"/>
        <v>0</v>
      </c>
      <c r="AC108" s="164">
        <f>G108+M108+S108+Y108</f>
        <v>0</v>
      </c>
      <c r="AD108" s="165">
        <f>J108+P108+V108+AB108</f>
        <v>0</v>
      </c>
      <c r="AE108" s="300">
        <f t="shared" si="172"/>
        <v>0</v>
      </c>
      <c r="AF108" s="167" t="e">
        <f t="shared" si="173"/>
        <v>#DIV/0!</v>
      </c>
      <c r="AG108" s="168"/>
      <c r="AH108" s="133"/>
      <c r="AI108" s="133"/>
    </row>
    <row r="109" spans="1:35" ht="15.75" customHeight="1" x14ac:dyDescent="0.3">
      <c r="A109" s="172" t="s">
        <v>111</v>
      </c>
      <c r="B109" s="173" t="s">
        <v>224</v>
      </c>
      <c r="C109" s="331" t="s">
        <v>225</v>
      </c>
      <c r="D109" s="191" t="s">
        <v>145</v>
      </c>
      <c r="E109" s="179"/>
      <c r="F109" s="180"/>
      <c r="G109" s="161">
        <f t="shared" si="180"/>
        <v>0</v>
      </c>
      <c r="H109" s="179"/>
      <c r="I109" s="180"/>
      <c r="J109" s="192">
        <f t="shared" si="181"/>
        <v>0</v>
      </c>
      <c r="K109" s="334"/>
      <c r="L109" s="160"/>
      <c r="M109" s="192">
        <f t="shared" si="174"/>
        <v>0</v>
      </c>
      <c r="N109" s="162"/>
      <c r="O109" s="160"/>
      <c r="P109" s="192">
        <f t="shared" si="175"/>
        <v>0</v>
      </c>
      <c r="Q109" s="335"/>
      <c r="R109" s="163"/>
      <c r="S109" s="192">
        <f t="shared" si="176"/>
        <v>0</v>
      </c>
      <c r="T109" s="162"/>
      <c r="U109" s="163"/>
      <c r="V109" s="192">
        <f t="shared" si="177"/>
        <v>0</v>
      </c>
      <c r="W109" s="335"/>
      <c r="X109" s="163"/>
      <c r="Y109" s="192">
        <f t="shared" si="178"/>
        <v>0</v>
      </c>
      <c r="Z109" s="162"/>
      <c r="AA109" s="163"/>
      <c r="AB109" s="192">
        <f t="shared" si="179"/>
        <v>0</v>
      </c>
      <c r="AC109" s="164">
        <f>G109+M109+S109+Y109</f>
        <v>0</v>
      </c>
      <c r="AD109" s="165">
        <f>J109+P109+V109+AB109</f>
        <v>0</v>
      </c>
      <c r="AE109" s="300">
        <f t="shared" si="172"/>
        <v>0</v>
      </c>
      <c r="AF109" s="167" t="e">
        <f t="shared" si="173"/>
        <v>#DIV/0!</v>
      </c>
      <c r="AG109" s="168"/>
      <c r="AH109" s="133"/>
      <c r="AI109" s="133"/>
    </row>
    <row r="110" spans="1:35" ht="15.75" customHeight="1" x14ac:dyDescent="0.3">
      <c r="A110" s="193" t="s">
        <v>111</v>
      </c>
      <c r="B110" s="194" t="s">
        <v>226</v>
      </c>
      <c r="C110" s="304" t="s">
        <v>227</v>
      </c>
      <c r="D110" s="196" t="s">
        <v>145</v>
      </c>
      <c r="E110" s="197"/>
      <c r="F110" s="198"/>
      <c r="G110" s="200">
        <f t="shared" si="180"/>
        <v>0</v>
      </c>
      <c r="H110" s="197"/>
      <c r="I110" s="198"/>
      <c r="J110" s="199">
        <f t="shared" si="181"/>
        <v>0</v>
      </c>
      <c r="K110" s="336"/>
      <c r="L110" s="198"/>
      <c r="M110" s="199">
        <f t="shared" si="174"/>
        <v>0</v>
      </c>
      <c r="N110" s="201"/>
      <c r="O110" s="198"/>
      <c r="P110" s="199">
        <f t="shared" si="175"/>
        <v>0</v>
      </c>
      <c r="Q110" s="337"/>
      <c r="R110" s="202"/>
      <c r="S110" s="199">
        <f t="shared" si="176"/>
        <v>0</v>
      </c>
      <c r="T110" s="201"/>
      <c r="U110" s="202"/>
      <c r="V110" s="199">
        <f t="shared" si="177"/>
        <v>0</v>
      </c>
      <c r="W110" s="337"/>
      <c r="X110" s="202"/>
      <c r="Y110" s="199">
        <f t="shared" si="178"/>
        <v>0</v>
      </c>
      <c r="Z110" s="201"/>
      <c r="AA110" s="202"/>
      <c r="AB110" s="199">
        <f t="shared" si="179"/>
        <v>0</v>
      </c>
      <c r="AC110" s="184">
        <f>G110+M110+S110+Y110</f>
        <v>0</v>
      </c>
      <c r="AD110" s="185">
        <f>J110+P110+V110+AB110</f>
        <v>0</v>
      </c>
      <c r="AE110" s="305">
        <f t="shared" si="172"/>
        <v>0</v>
      </c>
      <c r="AF110" s="167" t="e">
        <f t="shared" si="173"/>
        <v>#DIV/0!</v>
      </c>
      <c r="AG110" s="168"/>
      <c r="AH110" s="133"/>
      <c r="AI110" s="133"/>
    </row>
    <row r="111" spans="1:35" ht="15" customHeight="1" x14ac:dyDescent="0.3">
      <c r="A111" s="308" t="s">
        <v>228</v>
      </c>
      <c r="B111" s="309"/>
      <c r="C111" s="310"/>
      <c r="D111" s="311"/>
      <c r="E111" s="312">
        <f t="shared" ref="E111:AB111" si="182">E100</f>
        <v>0</v>
      </c>
      <c r="F111" s="313">
        <f t="shared" si="182"/>
        <v>0</v>
      </c>
      <c r="G111" s="314">
        <f t="shared" si="182"/>
        <v>0</v>
      </c>
      <c r="H111" s="249">
        <f t="shared" si="182"/>
        <v>0</v>
      </c>
      <c r="I111" s="251">
        <f t="shared" si="182"/>
        <v>0</v>
      </c>
      <c r="J111" s="338">
        <f t="shared" si="182"/>
        <v>0</v>
      </c>
      <c r="K111" s="316">
        <f t="shared" si="182"/>
        <v>0</v>
      </c>
      <c r="L111" s="313">
        <f t="shared" si="182"/>
        <v>0</v>
      </c>
      <c r="M111" s="315">
        <f t="shared" si="182"/>
        <v>0</v>
      </c>
      <c r="N111" s="317">
        <f t="shared" si="182"/>
        <v>600</v>
      </c>
      <c r="O111" s="313">
        <f t="shared" si="182"/>
        <v>102.57000000000001</v>
      </c>
      <c r="P111" s="315">
        <f t="shared" si="182"/>
        <v>12861</v>
      </c>
      <c r="Q111" s="318">
        <f t="shared" si="182"/>
        <v>0</v>
      </c>
      <c r="R111" s="319">
        <f t="shared" si="182"/>
        <v>0</v>
      </c>
      <c r="S111" s="315">
        <f t="shared" si="182"/>
        <v>0</v>
      </c>
      <c r="T111" s="317">
        <f t="shared" si="182"/>
        <v>0</v>
      </c>
      <c r="U111" s="319">
        <f t="shared" si="182"/>
        <v>0</v>
      </c>
      <c r="V111" s="315">
        <f t="shared" si="182"/>
        <v>0</v>
      </c>
      <c r="W111" s="318">
        <f t="shared" si="182"/>
        <v>0</v>
      </c>
      <c r="X111" s="319">
        <f t="shared" si="182"/>
        <v>0</v>
      </c>
      <c r="Y111" s="315">
        <f t="shared" si="182"/>
        <v>0</v>
      </c>
      <c r="Z111" s="317">
        <f t="shared" si="182"/>
        <v>0</v>
      </c>
      <c r="AA111" s="319">
        <f t="shared" si="182"/>
        <v>0</v>
      </c>
      <c r="AB111" s="315">
        <f t="shared" si="182"/>
        <v>0</v>
      </c>
      <c r="AC111" s="317">
        <f>G111+M111+S111+Y111</f>
        <v>0</v>
      </c>
      <c r="AD111" s="320">
        <f>J111+P111+V111+AB111</f>
        <v>12861</v>
      </c>
      <c r="AE111" s="315">
        <f t="shared" si="172"/>
        <v>-12861</v>
      </c>
      <c r="AF111" s="404" t="e">
        <f t="shared" si="173"/>
        <v>#DIV/0!</v>
      </c>
      <c r="AG111" s="322"/>
      <c r="AH111" s="133"/>
      <c r="AI111" s="133"/>
    </row>
    <row r="112" spans="1:35" ht="30" customHeight="1" x14ac:dyDescent="0.3">
      <c r="A112" s="400" t="s">
        <v>106</v>
      </c>
      <c r="B112" s="401" t="s">
        <v>32</v>
      </c>
      <c r="C112" s="405" t="s">
        <v>229</v>
      </c>
      <c r="D112" s="406"/>
      <c r="E112" s="407"/>
      <c r="F112" s="408"/>
      <c r="G112" s="409"/>
      <c r="H112" s="407"/>
      <c r="I112" s="408"/>
      <c r="J112" s="410"/>
      <c r="K112" s="411"/>
      <c r="L112" s="408"/>
      <c r="M112" s="410"/>
      <c r="N112" s="412"/>
      <c r="O112" s="408"/>
      <c r="P112" s="410"/>
      <c r="Q112" s="409"/>
      <c r="R112" s="409"/>
      <c r="S112" s="410"/>
      <c r="T112" s="412"/>
      <c r="U112" s="409"/>
      <c r="V112" s="410"/>
      <c r="W112" s="409"/>
      <c r="X112" s="409"/>
      <c r="Y112" s="410"/>
      <c r="Z112" s="412"/>
      <c r="AA112" s="409"/>
      <c r="AB112" s="409"/>
      <c r="AC112" s="377"/>
      <c r="AD112" s="374"/>
      <c r="AE112" s="374"/>
      <c r="AF112" s="413"/>
      <c r="AG112" s="414"/>
      <c r="AH112" s="133"/>
      <c r="AI112" s="133"/>
    </row>
    <row r="113" spans="1:35" ht="30" customHeight="1" x14ac:dyDescent="0.3">
      <c r="A113" s="415" t="s">
        <v>111</v>
      </c>
      <c r="B113" s="416" t="s">
        <v>112</v>
      </c>
      <c r="C113" s="208" t="s">
        <v>230</v>
      </c>
      <c r="D113" s="272" t="s">
        <v>231</v>
      </c>
      <c r="E113" s="417"/>
      <c r="F113" s="418"/>
      <c r="G113" s="158">
        <f t="shared" ref="G113:G116" si="183">E113*F113</f>
        <v>0</v>
      </c>
      <c r="H113" s="214"/>
      <c r="I113" s="215"/>
      <c r="J113" s="171">
        <f t="shared" ref="J113:J116" si="184">H113*I113</f>
        <v>0</v>
      </c>
      <c r="K113" s="419">
        <v>3</v>
      </c>
      <c r="L113" s="420">
        <v>25250</v>
      </c>
      <c r="M113" s="421">
        <f t="shared" ref="M113:M116" si="185">K113*L113</f>
        <v>75750</v>
      </c>
      <c r="N113" s="422">
        <v>1</v>
      </c>
      <c r="O113" s="423">
        <v>7908.62</v>
      </c>
      <c r="P113" s="424">
        <f t="shared" ref="P113:P116" si="186">N113*O113</f>
        <v>7908.62</v>
      </c>
      <c r="Q113" s="425"/>
      <c r="R113" s="426"/>
      <c r="S113" s="424">
        <f t="shared" ref="S113:S116" si="187">Q113*R113</f>
        <v>0</v>
      </c>
      <c r="T113" s="427"/>
      <c r="U113" s="426"/>
      <c r="V113" s="424">
        <f t="shared" ref="V113:V116" si="188">T113*U113</f>
        <v>0</v>
      </c>
      <c r="W113" s="425"/>
      <c r="X113" s="426"/>
      <c r="Y113" s="424">
        <f t="shared" ref="Y113:Y116" si="189">W113*X113</f>
        <v>0</v>
      </c>
      <c r="Z113" s="427"/>
      <c r="AA113" s="426"/>
      <c r="AB113" s="424">
        <f t="shared" ref="AB113:AB116" si="190">Z113*AA113</f>
        <v>0</v>
      </c>
      <c r="AC113" s="428">
        <f>G113+M113+S113+Y113</f>
        <v>75750</v>
      </c>
      <c r="AD113" s="429">
        <f>J113+P113+V113+AB113</f>
        <v>7908.62</v>
      </c>
      <c r="AE113" s="430">
        <f t="shared" ref="AE113:AE117" si="191">AC113-AD113</f>
        <v>67841.38</v>
      </c>
      <c r="AF113" s="431">
        <f t="shared" ref="AF113:AF117" si="192">AE113/AC113</f>
        <v>0.89559577557755776</v>
      </c>
      <c r="AG113" s="432"/>
      <c r="AH113" s="227"/>
      <c r="AI113" s="227"/>
    </row>
    <row r="114" spans="1:35" ht="81" customHeight="1" x14ac:dyDescent="0.3">
      <c r="A114" s="206" t="s">
        <v>111</v>
      </c>
      <c r="B114" s="416" t="s">
        <v>115</v>
      </c>
      <c r="C114" s="208" t="s">
        <v>232</v>
      </c>
      <c r="D114" s="272" t="s">
        <v>231</v>
      </c>
      <c r="E114" s="156">
        <v>3</v>
      </c>
      <c r="F114" s="157">
        <v>45000</v>
      </c>
      <c r="G114" s="158">
        <f t="shared" si="183"/>
        <v>135000</v>
      </c>
      <c r="H114" s="156">
        <v>3</v>
      </c>
      <c r="I114" s="157">
        <v>45000</v>
      </c>
      <c r="J114" s="171">
        <f t="shared" si="184"/>
        <v>135000</v>
      </c>
      <c r="K114" s="422">
        <v>1</v>
      </c>
      <c r="L114" s="420">
        <v>70000</v>
      </c>
      <c r="M114" s="421">
        <f t="shared" si="185"/>
        <v>70000</v>
      </c>
      <c r="N114" s="422">
        <v>1</v>
      </c>
      <c r="O114" s="423">
        <f>70343.75+11634.08</f>
        <v>81977.83</v>
      </c>
      <c r="P114" s="219">
        <f t="shared" si="186"/>
        <v>81977.83</v>
      </c>
      <c r="Q114" s="381"/>
      <c r="R114" s="220"/>
      <c r="S114" s="219">
        <f t="shared" si="187"/>
        <v>0</v>
      </c>
      <c r="T114" s="217"/>
      <c r="U114" s="220"/>
      <c r="V114" s="219">
        <f t="shared" si="188"/>
        <v>0</v>
      </c>
      <c r="W114" s="381"/>
      <c r="X114" s="220"/>
      <c r="Y114" s="219">
        <f t="shared" si="189"/>
        <v>0</v>
      </c>
      <c r="Z114" s="217"/>
      <c r="AA114" s="220"/>
      <c r="AB114" s="219">
        <f t="shared" si="190"/>
        <v>0</v>
      </c>
      <c r="AC114" s="222">
        <f>G114+M114+S114+Y114</f>
        <v>205000</v>
      </c>
      <c r="AD114" s="223">
        <f>J114+P114+V114+AB114</f>
        <v>216977.83000000002</v>
      </c>
      <c r="AE114" s="382">
        <f t="shared" si="191"/>
        <v>-11977.830000000016</v>
      </c>
      <c r="AF114" s="433">
        <f t="shared" si="192"/>
        <v>-5.8428439024390322E-2</v>
      </c>
      <c r="AG114" s="434" t="s">
        <v>233</v>
      </c>
      <c r="AH114" s="227"/>
      <c r="AI114" s="227"/>
    </row>
    <row r="115" spans="1:35" ht="30" customHeight="1" x14ac:dyDescent="0.3">
      <c r="A115" s="152" t="s">
        <v>111</v>
      </c>
      <c r="B115" s="416" t="s">
        <v>117</v>
      </c>
      <c r="C115" s="208" t="s">
        <v>234</v>
      </c>
      <c r="D115" s="272" t="s">
        <v>114</v>
      </c>
      <c r="E115" s="156">
        <v>5</v>
      </c>
      <c r="F115" s="157">
        <v>7500</v>
      </c>
      <c r="G115" s="158">
        <f t="shared" si="183"/>
        <v>37500</v>
      </c>
      <c r="H115" s="156">
        <v>5</v>
      </c>
      <c r="I115" s="157">
        <v>7500</v>
      </c>
      <c r="J115" s="158">
        <f t="shared" si="184"/>
        <v>37500</v>
      </c>
      <c r="K115" s="417"/>
      <c r="L115" s="418"/>
      <c r="M115" s="230">
        <f t="shared" si="185"/>
        <v>0</v>
      </c>
      <c r="N115" s="162"/>
      <c r="O115" s="160"/>
      <c r="P115" s="192">
        <f t="shared" si="186"/>
        <v>0</v>
      </c>
      <c r="Q115" s="335"/>
      <c r="R115" s="163"/>
      <c r="S115" s="192">
        <f t="shared" si="187"/>
        <v>0</v>
      </c>
      <c r="T115" s="162"/>
      <c r="U115" s="163"/>
      <c r="V115" s="192">
        <f t="shared" si="188"/>
        <v>0</v>
      </c>
      <c r="W115" s="335"/>
      <c r="X115" s="163"/>
      <c r="Y115" s="192">
        <f t="shared" si="189"/>
        <v>0</v>
      </c>
      <c r="Z115" s="162"/>
      <c r="AA115" s="163"/>
      <c r="AB115" s="192">
        <f t="shared" si="190"/>
        <v>0</v>
      </c>
      <c r="AC115" s="164">
        <f>G115+M115+S115+Y115</f>
        <v>37500</v>
      </c>
      <c r="AD115" s="165">
        <f>J115+P115+V115+AB115</f>
        <v>37500</v>
      </c>
      <c r="AE115" s="300">
        <f t="shared" si="191"/>
        <v>0</v>
      </c>
      <c r="AF115" s="435">
        <f t="shared" si="192"/>
        <v>0</v>
      </c>
      <c r="AG115" s="436"/>
      <c r="AH115" s="133"/>
      <c r="AI115" s="133"/>
    </row>
    <row r="116" spans="1:35" ht="30" customHeight="1" x14ac:dyDescent="0.3">
      <c r="A116" s="193" t="s">
        <v>111</v>
      </c>
      <c r="B116" s="416" t="s">
        <v>129</v>
      </c>
      <c r="C116" s="208" t="s">
        <v>235</v>
      </c>
      <c r="D116" s="209" t="s">
        <v>114</v>
      </c>
      <c r="E116" s="437">
        <v>5</v>
      </c>
      <c r="F116" s="157">
        <v>5000</v>
      </c>
      <c r="G116" s="158">
        <f t="shared" si="183"/>
        <v>25000</v>
      </c>
      <c r="H116" s="156">
        <v>5</v>
      </c>
      <c r="I116" s="157">
        <v>5000</v>
      </c>
      <c r="J116" s="158">
        <f t="shared" si="184"/>
        <v>25000</v>
      </c>
      <c r="K116" s="417"/>
      <c r="L116" s="418"/>
      <c r="M116" s="230">
        <f t="shared" si="185"/>
        <v>0</v>
      </c>
      <c r="N116" s="201"/>
      <c r="O116" s="198"/>
      <c r="P116" s="199">
        <f t="shared" si="186"/>
        <v>0</v>
      </c>
      <c r="Q116" s="337"/>
      <c r="R116" s="202"/>
      <c r="S116" s="199">
        <f t="shared" si="187"/>
        <v>0</v>
      </c>
      <c r="T116" s="201"/>
      <c r="U116" s="202"/>
      <c r="V116" s="199">
        <f t="shared" si="188"/>
        <v>0</v>
      </c>
      <c r="W116" s="337"/>
      <c r="X116" s="202"/>
      <c r="Y116" s="199">
        <f t="shared" si="189"/>
        <v>0</v>
      </c>
      <c r="Z116" s="201"/>
      <c r="AA116" s="202"/>
      <c r="AB116" s="199">
        <f t="shared" si="190"/>
        <v>0</v>
      </c>
      <c r="AC116" s="184">
        <f>G116+M116+S116+Y116</f>
        <v>25000</v>
      </c>
      <c r="AD116" s="185">
        <f>J116+P116+V116+AB116</f>
        <v>25000</v>
      </c>
      <c r="AE116" s="305">
        <f t="shared" si="191"/>
        <v>0</v>
      </c>
      <c r="AF116" s="435">
        <f t="shared" si="192"/>
        <v>0</v>
      </c>
      <c r="AG116" s="436"/>
      <c r="AH116" s="133"/>
      <c r="AI116" s="133"/>
    </row>
    <row r="117" spans="1:35" ht="15" customHeight="1" x14ac:dyDescent="0.3">
      <c r="A117" s="438" t="s">
        <v>236</v>
      </c>
      <c r="B117" s="439"/>
      <c r="C117" s="440"/>
      <c r="D117" s="441"/>
      <c r="E117" s="442">
        <f t="shared" ref="E117:AB117" si="193">SUM(E113:E116)</f>
        <v>13</v>
      </c>
      <c r="F117" s="443">
        <f t="shared" si="193"/>
        <v>57500</v>
      </c>
      <c r="G117" s="444">
        <f t="shared" si="193"/>
        <v>197500</v>
      </c>
      <c r="H117" s="445">
        <f t="shared" si="193"/>
        <v>13</v>
      </c>
      <c r="I117" s="446">
        <f t="shared" si="193"/>
        <v>57500</v>
      </c>
      <c r="J117" s="447">
        <f t="shared" si="193"/>
        <v>197500</v>
      </c>
      <c r="K117" s="448">
        <f t="shared" si="193"/>
        <v>4</v>
      </c>
      <c r="L117" s="443">
        <f t="shared" si="193"/>
        <v>95250</v>
      </c>
      <c r="M117" s="449">
        <f t="shared" si="193"/>
        <v>145750</v>
      </c>
      <c r="N117" s="450">
        <f t="shared" si="193"/>
        <v>2</v>
      </c>
      <c r="O117" s="443">
        <f t="shared" si="193"/>
        <v>89886.45</v>
      </c>
      <c r="P117" s="449">
        <f t="shared" si="193"/>
        <v>89886.45</v>
      </c>
      <c r="Q117" s="451">
        <f t="shared" si="193"/>
        <v>0</v>
      </c>
      <c r="R117" s="452">
        <f t="shared" si="193"/>
        <v>0</v>
      </c>
      <c r="S117" s="449">
        <f t="shared" si="193"/>
        <v>0</v>
      </c>
      <c r="T117" s="450">
        <f t="shared" si="193"/>
        <v>0</v>
      </c>
      <c r="U117" s="452">
        <f t="shared" si="193"/>
        <v>0</v>
      </c>
      <c r="V117" s="449">
        <f t="shared" si="193"/>
        <v>0</v>
      </c>
      <c r="W117" s="451">
        <f t="shared" si="193"/>
        <v>0</v>
      </c>
      <c r="X117" s="452">
        <f t="shared" si="193"/>
        <v>0</v>
      </c>
      <c r="Y117" s="449">
        <f t="shared" si="193"/>
        <v>0</v>
      </c>
      <c r="Z117" s="450">
        <f t="shared" si="193"/>
        <v>0</v>
      </c>
      <c r="AA117" s="452">
        <f t="shared" si="193"/>
        <v>0</v>
      </c>
      <c r="AB117" s="449">
        <f t="shared" si="193"/>
        <v>0</v>
      </c>
      <c r="AC117" s="317">
        <f>G117+M117+S117+Y117</f>
        <v>343250</v>
      </c>
      <c r="AD117" s="320">
        <f>J117+P117+V117+AB117</f>
        <v>287386.45</v>
      </c>
      <c r="AE117" s="315">
        <f t="shared" si="191"/>
        <v>55863.549999999988</v>
      </c>
      <c r="AF117" s="404">
        <f t="shared" si="192"/>
        <v>0.16274887108521482</v>
      </c>
      <c r="AG117" s="322"/>
      <c r="AH117" s="133"/>
      <c r="AI117" s="133"/>
    </row>
    <row r="118" spans="1:35" ht="15" customHeight="1" x14ac:dyDescent="0.3">
      <c r="A118" s="400" t="s">
        <v>106</v>
      </c>
      <c r="B118" s="453" t="s">
        <v>33</v>
      </c>
      <c r="C118" s="262" t="s">
        <v>237</v>
      </c>
      <c r="D118" s="325"/>
      <c r="E118" s="121"/>
      <c r="F118" s="122"/>
      <c r="G118" s="128"/>
      <c r="H118" s="121"/>
      <c r="I118" s="122"/>
      <c r="J118" s="123"/>
      <c r="K118" s="292"/>
      <c r="L118" s="122"/>
      <c r="M118" s="123"/>
      <c r="N118" s="127"/>
      <c r="O118" s="122"/>
      <c r="P118" s="123"/>
      <c r="Q118" s="128"/>
      <c r="R118" s="128"/>
      <c r="S118" s="123"/>
      <c r="T118" s="127"/>
      <c r="U118" s="128"/>
      <c r="V118" s="123"/>
      <c r="W118" s="128"/>
      <c r="X118" s="128"/>
      <c r="Y118" s="123"/>
      <c r="Z118" s="127"/>
      <c r="AA118" s="128"/>
      <c r="AB118" s="128"/>
      <c r="AC118" s="377"/>
      <c r="AD118" s="374"/>
      <c r="AE118" s="374"/>
      <c r="AF118" s="413"/>
      <c r="AG118" s="414"/>
      <c r="AH118" s="133"/>
      <c r="AI118" s="133"/>
    </row>
    <row r="119" spans="1:35" ht="30" customHeight="1" x14ac:dyDescent="0.3">
      <c r="A119" s="454" t="s">
        <v>111</v>
      </c>
      <c r="B119" s="416" t="s">
        <v>112</v>
      </c>
      <c r="C119" s="208" t="s">
        <v>238</v>
      </c>
      <c r="D119" s="209" t="s">
        <v>239</v>
      </c>
      <c r="E119" s="210">
        <v>1</v>
      </c>
      <c r="F119" s="170">
        <v>32000</v>
      </c>
      <c r="G119" s="158">
        <f t="shared" ref="G119:G120" si="194">E119*F119</f>
        <v>32000</v>
      </c>
      <c r="H119" s="211">
        <v>1</v>
      </c>
      <c r="I119" s="212">
        <v>32000</v>
      </c>
      <c r="J119" s="213">
        <f t="shared" ref="J119:J120" si="195">H119*I119</f>
        <v>32000</v>
      </c>
      <c r="K119" s="455"/>
      <c r="L119" s="456"/>
      <c r="M119" s="457">
        <f t="shared" ref="M119:M120" si="196">K119*L119</f>
        <v>0</v>
      </c>
      <c r="N119" s="458"/>
      <c r="O119" s="456"/>
      <c r="P119" s="457">
        <f t="shared" ref="P119:P120" si="197">N119*O119</f>
        <v>0</v>
      </c>
      <c r="Q119" s="459"/>
      <c r="R119" s="460"/>
      <c r="S119" s="457">
        <f t="shared" ref="S119:S120" si="198">Q119*R119</f>
        <v>0</v>
      </c>
      <c r="T119" s="458"/>
      <c r="U119" s="460"/>
      <c r="V119" s="457">
        <f t="shared" ref="V119:V120" si="199">T119*U119</f>
        <v>0</v>
      </c>
      <c r="W119" s="459"/>
      <c r="X119" s="460"/>
      <c r="Y119" s="457">
        <f t="shared" ref="Y119:Y120" si="200">W119*X119</f>
        <v>0</v>
      </c>
      <c r="Z119" s="458"/>
      <c r="AA119" s="460"/>
      <c r="AB119" s="457">
        <f t="shared" ref="AB119:AB120" si="201">Z119*AA119</f>
        <v>0</v>
      </c>
      <c r="AC119" s="461">
        <f>G119+M119+S119+Y119</f>
        <v>32000</v>
      </c>
      <c r="AD119" s="462">
        <f>J119+P119+V119+AB119</f>
        <v>32000</v>
      </c>
      <c r="AE119" s="463">
        <f t="shared" ref="AE119:AE121" si="202">AC119-AD119</f>
        <v>0</v>
      </c>
      <c r="AF119" s="464">
        <f t="shared" ref="AF119:AF121" si="203">AE119/AC119</f>
        <v>0</v>
      </c>
      <c r="AG119" s="465"/>
      <c r="AH119" s="133"/>
      <c r="AI119" s="133"/>
    </row>
    <row r="120" spans="1:35" ht="30" customHeight="1" x14ac:dyDescent="0.3">
      <c r="A120" s="466" t="s">
        <v>111</v>
      </c>
      <c r="B120" s="467" t="s">
        <v>115</v>
      </c>
      <c r="C120" s="468" t="s">
        <v>240</v>
      </c>
      <c r="D120" s="175"/>
      <c r="E120" s="179"/>
      <c r="F120" s="180"/>
      <c r="G120" s="161">
        <f t="shared" si="194"/>
        <v>0</v>
      </c>
      <c r="H120" s="179"/>
      <c r="I120" s="180"/>
      <c r="J120" s="192">
        <f t="shared" si="195"/>
        <v>0</v>
      </c>
      <c r="K120" s="359"/>
      <c r="L120" s="180"/>
      <c r="M120" s="360">
        <f t="shared" si="196"/>
        <v>0</v>
      </c>
      <c r="N120" s="182"/>
      <c r="O120" s="180"/>
      <c r="P120" s="360">
        <f t="shared" si="197"/>
        <v>0</v>
      </c>
      <c r="Q120" s="361"/>
      <c r="R120" s="183"/>
      <c r="S120" s="360">
        <f t="shared" si="198"/>
        <v>0</v>
      </c>
      <c r="T120" s="182"/>
      <c r="U120" s="183"/>
      <c r="V120" s="360">
        <f t="shared" si="199"/>
        <v>0</v>
      </c>
      <c r="W120" s="361"/>
      <c r="X120" s="183"/>
      <c r="Y120" s="360">
        <f t="shared" si="200"/>
        <v>0</v>
      </c>
      <c r="Z120" s="182"/>
      <c r="AA120" s="183"/>
      <c r="AB120" s="360">
        <f t="shared" si="201"/>
        <v>0</v>
      </c>
      <c r="AC120" s="184">
        <f>G120+M120+S120+Y120</f>
        <v>0</v>
      </c>
      <c r="AD120" s="185">
        <f>J120+P120+V120+AB120</f>
        <v>0</v>
      </c>
      <c r="AE120" s="305">
        <f t="shared" si="202"/>
        <v>0</v>
      </c>
      <c r="AF120" s="435" t="e">
        <f t="shared" si="203"/>
        <v>#DIV/0!</v>
      </c>
      <c r="AG120" s="436"/>
      <c r="AH120" s="133"/>
      <c r="AI120" s="133"/>
    </row>
    <row r="121" spans="1:35" ht="15" customHeight="1" x14ac:dyDescent="0.3">
      <c r="A121" s="308" t="s">
        <v>241</v>
      </c>
      <c r="B121" s="309"/>
      <c r="C121" s="310"/>
      <c r="D121" s="311"/>
      <c r="E121" s="312">
        <f t="shared" ref="E121:AB121" si="204">SUM(E119:E120)</f>
        <v>1</v>
      </c>
      <c r="F121" s="313">
        <f t="shared" si="204"/>
        <v>32000</v>
      </c>
      <c r="G121" s="314">
        <f t="shared" si="204"/>
        <v>32000</v>
      </c>
      <c r="H121" s="249">
        <f t="shared" si="204"/>
        <v>1</v>
      </c>
      <c r="I121" s="251">
        <f t="shared" si="204"/>
        <v>32000</v>
      </c>
      <c r="J121" s="338">
        <f t="shared" si="204"/>
        <v>32000</v>
      </c>
      <c r="K121" s="316">
        <f t="shared" si="204"/>
        <v>0</v>
      </c>
      <c r="L121" s="313">
        <f t="shared" si="204"/>
        <v>0</v>
      </c>
      <c r="M121" s="315">
        <f t="shared" si="204"/>
        <v>0</v>
      </c>
      <c r="N121" s="317">
        <f t="shared" si="204"/>
        <v>0</v>
      </c>
      <c r="O121" s="313">
        <f t="shared" si="204"/>
        <v>0</v>
      </c>
      <c r="P121" s="315">
        <f t="shared" si="204"/>
        <v>0</v>
      </c>
      <c r="Q121" s="318">
        <f t="shared" si="204"/>
        <v>0</v>
      </c>
      <c r="R121" s="319">
        <f t="shared" si="204"/>
        <v>0</v>
      </c>
      <c r="S121" s="315">
        <f t="shared" si="204"/>
        <v>0</v>
      </c>
      <c r="T121" s="317">
        <f t="shared" si="204"/>
        <v>0</v>
      </c>
      <c r="U121" s="319">
        <f t="shared" si="204"/>
        <v>0</v>
      </c>
      <c r="V121" s="315">
        <f t="shared" si="204"/>
        <v>0</v>
      </c>
      <c r="W121" s="318">
        <f t="shared" si="204"/>
        <v>0</v>
      </c>
      <c r="X121" s="319">
        <f t="shared" si="204"/>
        <v>0</v>
      </c>
      <c r="Y121" s="315">
        <f t="shared" si="204"/>
        <v>0</v>
      </c>
      <c r="Z121" s="317">
        <f t="shared" si="204"/>
        <v>0</v>
      </c>
      <c r="AA121" s="319">
        <f t="shared" si="204"/>
        <v>0</v>
      </c>
      <c r="AB121" s="315">
        <f t="shared" si="204"/>
        <v>0</v>
      </c>
      <c r="AC121" s="254">
        <f>G121+M121+S121+Y121</f>
        <v>32000</v>
      </c>
      <c r="AD121" s="256">
        <f>J121+P121+V121+AB121</f>
        <v>32000</v>
      </c>
      <c r="AE121" s="338">
        <f t="shared" si="202"/>
        <v>0</v>
      </c>
      <c r="AF121" s="469">
        <f t="shared" si="203"/>
        <v>0</v>
      </c>
      <c r="AG121" s="470"/>
      <c r="AH121" s="133"/>
      <c r="AI121" s="133"/>
    </row>
    <row r="122" spans="1:35" ht="54.75" customHeight="1" x14ac:dyDescent="0.3">
      <c r="A122" s="471" t="s">
        <v>106</v>
      </c>
      <c r="B122" s="453" t="s">
        <v>34</v>
      </c>
      <c r="C122" s="262" t="s">
        <v>242</v>
      </c>
      <c r="D122" s="325"/>
      <c r="E122" s="121"/>
      <c r="F122" s="122"/>
      <c r="G122" s="128"/>
      <c r="H122" s="121"/>
      <c r="I122" s="122"/>
      <c r="J122" s="123"/>
      <c r="K122" s="292"/>
      <c r="L122" s="122"/>
      <c r="M122" s="123"/>
      <c r="N122" s="127"/>
      <c r="O122" s="122"/>
      <c r="P122" s="123"/>
      <c r="Q122" s="128"/>
      <c r="R122" s="128"/>
      <c r="S122" s="123"/>
      <c r="T122" s="127"/>
      <c r="U122" s="128"/>
      <c r="V122" s="123"/>
      <c r="W122" s="128"/>
      <c r="X122" s="128"/>
      <c r="Y122" s="123"/>
      <c r="Z122" s="127"/>
      <c r="AA122" s="128"/>
      <c r="AB122" s="123"/>
      <c r="AC122" s="377"/>
      <c r="AD122" s="374"/>
      <c r="AE122" s="374"/>
      <c r="AF122" s="413"/>
      <c r="AG122" s="414"/>
      <c r="AH122" s="133"/>
      <c r="AI122" s="133"/>
    </row>
    <row r="123" spans="1:35" ht="30" customHeight="1" x14ac:dyDescent="0.3">
      <c r="A123" s="454" t="s">
        <v>111</v>
      </c>
      <c r="B123" s="467" t="s">
        <v>112</v>
      </c>
      <c r="C123" s="472" t="s">
        <v>243</v>
      </c>
      <c r="D123" s="473" t="s">
        <v>244</v>
      </c>
      <c r="E123" s="474"/>
      <c r="F123" s="456"/>
      <c r="G123" s="475">
        <f t="shared" ref="G123:G124" si="205">E123*F123</f>
        <v>0</v>
      </c>
      <c r="H123" s="476"/>
      <c r="I123" s="477"/>
      <c r="J123" s="478">
        <f t="shared" ref="J123:J124" si="206">H123*I123</f>
        <v>0</v>
      </c>
      <c r="K123" s="455"/>
      <c r="L123" s="456"/>
      <c r="M123" s="457">
        <f t="shared" ref="M123:M124" si="207">K123*L123</f>
        <v>0</v>
      </c>
      <c r="N123" s="458"/>
      <c r="O123" s="456"/>
      <c r="P123" s="457">
        <f t="shared" ref="P123:P124" si="208">N123*O123</f>
        <v>0</v>
      </c>
      <c r="Q123" s="459"/>
      <c r="R123" s="460"/>
      <c r="S123" s="457">
        <f t="shared" ref="S123:S124" si="209">Q123*R123</f>
        <v>0</v>
      </c>
      <c r="T123" s="458"/>
      <c r="U123" s="460"/>
      <c r="V123" s="457">
        <f t="shared" ref="V123:V124" si="210">T123*U123</f>
        <v>0</v>
      </c>
      <c r="W123" s="459"/>
      <c r="X123" s="460"/>
      <c r="Y123" s="457">
        <f t="shared" ref="Y123:Y124" si="211">W123*X123</f>
        <v>0</v>
      </c>
      <c r="Z123" s="458"/>
      <c r="AA123" s="460"/>
      <c r="AB123" s="457">
        <f t="shared" ref="AB123:AB124" si="212">Z123*AA123</f>
        <v>0</v>
      </c>
      <c r="AC123" s="461">
        <f>G123+M123+S123+Y123</f>
        <v>0</v>
      </c>
      <c r="AD123" s="462">
        <f>J123+P123+V123+AB123</f>
        <v>0</v>
      </c>
      <c r="AE123" s="463">
        <f t="shared" ref="AE123:AE125" si="213">AC123-AD123</f>
        <v>0</v>
      </c>
      <c r="AF123" s="435" t="e">
        <f t="shared" ref="AF123:AF125" si="214">AE123/AC123</f>
        <v>#DIV/0!</v>
      </c>
      <c r="AG123" s="436"/>
      <c r="AH123" s="133"/>
      <c r="AI123" s="133"/>
    </row>
    <row r="124" spans="1:35" ht="30" customHeight="1" x14ac:dyDescent="0.3">
      <c r="A124" s="466" t="s">
        <v>111</v>
      </c>
      <c r="B124" s="467" t="s">
        <v>115</v>
      </c>
      <c r="C124" s="468" t="s">
        <v>243</v>
      </c>
      <c r="D124" s="175" t="s">
        <v>244</v>
      </c>
      <c r="E124" s="179"/>
      <c r="F124" s="180"/>
      <c r="G124" s="161">
        <f t="shared" si="205"/>
        <v>0</v>
      </c>
      <c r="H124" s="179"/>
      <c r="I124" s="180"/>
      <c r="J124" s="192">
        <f t="shared" si="206"/>
        <v>0</v>
      </c>
      <c r="K124" s="359"/>
      <c r="L124" s="180"/>
      <c r="M124" s="360">
        <f t="shared" si="207"/>
        <v>0</v>
      </c>
      <c r="N124" s="182"/>
      <c r="O124" s="180"/>
      <c r="P124" s="360">
        <f t="shared" si="208"/>
        <v>0</v>
      </c>
      <c r="Q124" s="361"/>
      <c r="R124" s="183"/>
      <c r="S124" s="360">
        <f t="shared" si="209"/>
        <v>0</v>
      </c>
      <c r="T124" s="182"/>
      <c r="U124" s="183"/>
      <c r="V124" s="360">
        <f t="shared" si="210"/>
        <v>0</v>
      </c>
      <c r="W124" s="361"/>
      <c r="X124" s="183"/>
      <c r="Y124" s="360">
        <f t="shared" si="211"/>
        <v>0</v>
      </c>
      <c r="Z124" s="182"/>
      <c r="AA124" s="183"/>
      <c r="AB124" s="360">
        <f t="shared" si="212"/>
        <v>0</v>
      </c>
      <c r="AC124" s="184">
        <f>G124+M124+S124+Y124</f>
        <v>0</v>
      </c>
      <c r="AD124" s="185">
        <f>J124+P124+V124+AB124</f>
        <v>0</v>
      </c>
      <c r="AE124" s="305">
        <f t="shared" si="213"/>
        <v>0</v>
      </c>
      <c r="AF124" s="435" t="e">
        <f t="shared" si="214"/>
        <v>#DIV/0!</v>
      </c>
      <c r="AG124" s="436"/>
      <c r="AH124" s="133"/>
      <c r="AI124" s="133"/>
    </row>
    <row r="125" spans="1:35" ht="42" customHeight="1" x14ac:dyDescent="0.3">
      <c r="A125" s="688" t="s">
        <v>245</v>
      </c>
      <c r="B125" s="677"/>
      <c r="C125" s="678"/>
      <c r="D125" s="479"/>
      <c r="E125" s="480">
        <f t="shared" ref="E125:AB125" si="215">SUM(E123:E124)</f>
        <v>0</v>
      </c>
      <c r="F125" s="481">
        <f t="shared" si="215"/>
        <v>0</v>
      </c>
      <c r="G125" s="482">
        <f t="shared" si="215"/>
        <v>0</v>
      </c>
      <c r="H125" s="483">
        <f t="shared" si="215"/>
        <v>0</v>
      </c>
      <c r="I125" s="484">
        <f t="shared" si="215"/>
        <v>0</v>
      </c>
      <c r="J125" s="485">
        <f t="shared" si="215"/>
        <v>0</v>
      </c>
      <c r="K125" s="486">
        <f t="shared" si="215"/>
        <v>0</v>
      </c>
      <c r="L125" s="481">
        <f t="shared" si="215"/>
        <v>0</v>
      </c>
      <c r="M125" s="487">
        <f t="shared" si="215"/>
        <v>0</v>
      </c>
      <c r="N125" s="488">
        <f t="shared" si="215"/>
        <v>0</v>
      </c>
      <c r="O125" s="481">
        <f t="shared" si="215"/>
        <v>0</v>
      </c>
      <c r="P125" s="487">
        <f t="shared" si="215"/>
        <v>0</v>
      </c>
      <c r="Q125" s="489">
        <f t="shared" si="215"/>
        <v>0</v>
      </c>
      <c r="R125" s="487">
        <f t="shared" si="215"/>
        <v>0</v>
      </c>
      <c r="S125" s="487">
        <f t="shared" si="215"/>
        <v>0</v>
      </c>
      <c r="T125" s="488">
        <f t="shared" si="215"/>
        <v>0</v>
      </c>
      <c r="U125" s="487">
        <f t="shared" si="215"/>
        <v>0</v>
      </c>
      <c r="V125" s="487">
        <f t="shared" si="215"/>
        <v>0</v>
      </c>
      <c r="W125" s="489">
        <f t="shared" si="215"/>
        <v>0</v>
      </c>
      <c r="X125" s="487">
        <f t="shared" si="215"/>
        <v>0</v>
      </c>
      <c r="Y125" s="487">
        <f t="shared" si="215"/>
        <v>0</v>
      </c>
      <c r="Z125" s="488">
        <f t="shared" si="215"/>
        <v>0</v>
      </c>
      <c r="AA125" s="487">
        <f t="shared" si="215"/>
        <v>0</v>
      </c>
      <c r="AB125" s="487">
        <f t="shared" si="215"/>
        <v>0</v>
      </c>
      <c r="AC125" s="254">
        <f>G125+M125+S125+Y125</f>
        <v>0</v>
      </c>
      <c r="AD125" s="256">
        <f>J125+P125+V125+AB125</f>
        <v>0</v>
      </c>
      <c r="AE125" s="338">
        <f t="shared" si="213"/>
        <v>0</v>
      </c>
      <c r="AF125" s="490" t="e">
        <f t="shared" si="214"/>
        <v>#DIV/0!</v>
      </c>
      <c r="AG125" s="491"/>
      <c r="AH125" s="133"/>
      <c r="AI125" s="133"/>
    </row>
    <row r="126" spans="1:35" ht="15.75" customHeight="1" x14ac:dyDescent="0.3">
      <c r="A126" s="323" t="s">
        <v>106</v>
      </c>
      <c r="B126" s="401" t="s">
        <v>35</v>
      </c>
      <c r="C126" s="492" t="s">
        <v>246</v>
      </c>
      <c r="D126" s="493"/>
      <c r="E126" s="494"/>
      <c r="F126" s="495"/>
      <c r="G126" s="496"/>
      <c r="H126" s="494"/>
      <c r="I126" s="495"/>
      <c r="J126" s="497"/>
      <c r="K126" s="498"/>
      <c r="L126" s="495"/>
      <c r="M126" s="497"/>
      <c r="N126" s="499"/>
      <c r="O126" s="495"/>
      <c r="P126" s="497"/>
      <c r="Q126" s="496"/>
      <c r="R126" s="496"/>
      <c r="S126" s="497"/>
      <c r="T126" s="499"/>
      <c r="U126" s="496"/>
      <c r="V126" s="497"/>
      <c r="W126" s="496"/>
      <c r="X126" s="496"/>
      <c r="Y126" s="497"/>
      <c r="Z126" s="499"/>
      <c r="AA126" s="496"/>
      <c r="AB126" s="497"/>
      <c r="AC126" s="499"/>
      <c r="AD126" s="496"/>
      <c r="AE126" s="496"/>
      <c r="AF126" s="413"/>
      <c r="AG126" s="414"/>
      <c r="AH126" s="133"/>
      <c r="AI126" s="133"/>
    </row>
    <row r="127" spans="1:35" ht="30" customHeight="1" x14ac:dyDescent="0.3">
      <c r="A127" s="500" t="s">
        <v>111</v>
      </c>
      <c r="B127" s="501" t="s">
        <v>112</v>
      </c>
      <c r="C127" s="502" t="s">
        <v>247</v>
      </c>
      <c r="D127" s="503" t="s">
        <v>248</v>
      </c>
      <c r="E127" s="476"/>
      <c r="F127" s="477"/>
      <c r="G127" s="504">
        <f t="shared" ref="G127:G129" si="216">E127*F127</f>
        <v>0</v>
      </c>
      <c r="H127" s="476"/>
      <c r="I127" s="477"/>
      <c r="J127" s="478">
        <f t="shared" ref="J127:J129" si="217">H127*I127</f>
        <v>0</v>
      </c>
      <c r="K127" s="505"/>
      <c r="L127" s="477"/>
      <c r="M127" s="478">
        <f t="shared" ref="M127:M129" si="218">K127*L127</f>
        <v>0</v>
      </c>
      <c r="N127" s="506"/>
      <c r="O127" s="477"/>
      <c r="P127" s="478">
        <f t="shared" ref="P127:P129" si="219">N127*O127</f>
        <v>0</v>
      </c>
      <c r="Q127" s="507"/>
      <c r="R127" s="508"/>
      <c r="S127" s="478">
        <f t="shared" ref="S127:S129" si="220">Q127*R127</f>
        <v>0</v>
      </c>
      <c r="T127" s="506"/>
      <c r="U127" s="508"/>
      <c r="V127" s="478">
        <f t="shared" ref="V127:V129" si="221">T127*U127</f>
        <v>0</v>
      </c>
      <c r="W127" s="507"/>
      <c r="X127" s="508"/>
      <c r="Y127" s="478">
        <f t="shared" ref="Y127:Y129" si="222">W127*X127</f>
        <v>0</v>
      </c>
      <c r="Z127" s="506"/>
      <c r="AA127" s="508"/>
      <c r="AB127" s="504">
        <f t="shared" ref="AB127:AB129" si="223">Z127*AA127</f>
        <v>0</v>
      </c>
      <c r="AC127" s="461">
        <f>G127+M127+S127+Y127</f>
        <v>0</v>
      </c>
      <c r="AD127" s="509">
        <f>J127+P127+V127+AB127</f>
        <v>0</v>
      </c>
      <c r="AE127" s="510">
        <f t="shared" ref="AE127:AF127" si="224">AC127-AD127</f>
        <v>0</v>
      </c>
      <c r="AF127" s="510">
        <f t="shared" si="224"/>
        <v>0</v>
      </c>
      <c r="AG127" s="436"/>
      <c r="AH127" s="133"/>
      <c r="AI127" s="133"/>
    </row>
    <row r="128" spans="1:35" ht="30" customHeight="1" x14ac:dyDescent="0.3">
      <c r="A128" s="152" t="s">
        <v>111</v>
      </c>
      <c r="B128" s="511" t="s">
        <v>115</v>
      </c>
      <c r="C128" s="512" t="s">
        <v>249</v>
      </c>
      <c r="D128" s="513" t="s">
        <v>250</v>
      </c>
      <c r="E128" s="159"/>
      <c r="F128" s="160"/>
      <c r="G128" s="161">
        <f t="shared" si="216"/>
        <v>0</v>
      </c>
      <c r="H128" s="159"/>
      <c r="I128" s="160"/>
      <c r="J128" s="192">
        <f t="shared" si="217"/>
        <v>0</v>
      </c>
      <c r="K128" s="334"/>
      <c r="L128" s="160"/>
      <c r="M128" s="192">
        <f t="shared" si="218"/>
        <v>0</v>
      </c>
      <c r="N128" s="162"/>
      <c r="O128" s="160"/>
      <c r="P128" s="192">
        <f t="shared" si="219"/>
        <v>0</v>
      </c>
      <c r="Q128" s="335"/>
      <c r="R128" s="163"/>
      <c r="S128" s="192">
        <f t="shared" si="220"/>
        <v>0</v>
      </c>
      <c r="T128" s="162"/>
      <c r="U128" s="163"/>
      <c r="V128" s="192">
        <f t="shared" si="221"/>
        <v>0</v>
      </c>
      <c r="W128" s="335"/>
      <c r="X128" s="163"/>
      <c r="Y128" s="192">
        <f t="shared" si="222"/>
        <v>0</v>
      </c>
      <c r="Z128" s="162"/>
      <c r="AA128" s="163"/>
      <c r="AB128" s="161">
        <f t="shared" si="223"/>
        <v>0</v>
      </c>
      <c r="AC128" s="164">
        <f>G128+M128+S128+Y128</f>
        <v>0</v>
      </c>
      <c r="AD128" s="514">
        <f>J128+P128+V128+AB128</f>
        <v>0</v>
      </c>
      <c r="AE128" s="515">
        <f t="shared" ref="AE128:AE130" si="225">AC128-AD128</f>
        <v>0</v>
      </c>
      <c r="AF128" s="516" t="e">
        <f t="shared" ref="AF128:AF130" si="226">AE128/AC128</f>
        <v>#DIV/0!</v>
      </c>
      <c r="AG128" s="436"/>
      <c r="AH128" s="133"/>
      <c r="AI128" s="133"/>
    </row>
    <row r="129" spans="1:35" ht="30" customHeight="1" x14ac:dyDescent="0.3">
      <c r="A129" s="193" t="s">
        <v>111</v>
      </c>
      <c r="B129" s="517" t="s">
        <v>117</v>
      </c>
      <c r="C129" s="518" t="s">
        <v>251</v>
      </c>
      <c r="D129" s="519" t="s">
        <v>250</v>
      </c>
      <c r="E129" s="197"/>
      <c r="F129" s="198"/>
      <c r="G129" s="200">
        <f t="shared" si="216"/>
        <v>0</v>
      </c>
      <c r="H129" s="197"/>
      <c r="I129" s="198"/>
      <c r="J129" s="199">
        <f t="shared" si="217"/>
        <v>0</v>
      </c>
      <c r="K129" s="336"/>
      <c r="L129" s="198"/>
      <c r="M129" s="199">
        <f t="shared" si="218"/>
        <v>0</v>
      </c>
      <c r="N129" s="201"/>
      <c r="O129" s="198"/>
      <c r="P129" s="199">
        <f t="shared" si="219"/>
        <v>0</v>
      </c>
      <c r="Q129" s="337"/>
      <c r="R129" s="202"/>
      <c r="S129" s="199">
        <f t="shared" si="220"/>
        <v>0</v>
      </c>
      <c r="T129" s="201"/>
      <c r="U129" s="202"/>
      <c r="V129" s="199">
        <f t="shared" si="221"/>
        <v>0</v>
      </c>
      <c r="W129" s="337"/>
      <c r="X129" s="202"/>
      <c r="Y129" s="199">
        <f t="shared" si="222"/>
        <v>0</v>
      </c>
      <c r="Z129" s="201"/>
      <c r="AA129" s="202"/>
      <c r="AB129" s="200">
        <f t="shared" si="223"/>
        <v>0</v>
      </c>
      <c r="AC129" s="368">
        <f>G129+M129+S129+Y129</f>
        <v>0</v>
      </c>
      <c r="AD129" s="520">
        <f>J129+P129+V129+AB129</f>
        <v>0</v>
      </c>
      <c r="AE129" s="515">
        <f t="shared" si="225"/>
        <v>0</v>
      </c>
      <c r="AF129" s="516" t="e">
        <f t="shared" si="226"/>
        <v>#DIV/0!</v>
      </c>
      <c r="AG129" s="436"/>
      <c r="AH129" s="133"/>
      <c r="AI129" s="133"/>
    </row>
    <row r="130" spans="1:35" ht="15.75" customHeight="1" x14ac:dyDescent="0.3">
      <c r="A130" s="689" t="s">
        <v>252</v>
      </c>
      <c r="B130" s="690"/>
      <c r="C130" s="690"/>
      <c r="D130" s="521"/>
      <c r="E130" s="522">
        <f t="shared" ref="E130:AB130" si="227">SUM(E127:E129)</f>
        <v>0</v>
      </c>
      <c r="F130" s="523">
        <f t="shared" si="227"/>
        <v>0</v>
      </c>
      <c r="G130" s="524">
        <f t="shared" si="227"/>
        <v>0</v>
      </c>
      <c r="H130" s="525">
        <f t="shared" si="227"/>
        <v>0</v>
      </c>
      <c r="I130" s="526">
        <f t="shared" si="227"/>
        <v>0</v>
      </c>
      <c r="J130" s="527">
        <f t="shared" si="227"/>
        <v>0</v>
      </c>
      <c r="K130" s="528">
        <f t="shared" si="227"/>
        <v>0</v>
      </c>
      <c r="L130" s="523">
        <f t="shared" si="227"/>
        <v>0</v>
      </c>
      <c r="M130" s="529">
        <f t="shared" si="227"/>
        <v>0</v>
      </c>
      <c r="N130" s="530">
        <f t="shared" si="227"/>
        <v>0</v>
      </c>
      <c r="O130" s="523">
        <f t="shared" si="227"/>
        <v>0</v>
      </c>
      <c r="P130" s="529">
        <f t="shared" si="227"/>
        <v>0</v>
      </c>
      <c r="Q130" s="531">
        <f t="shared" si="227"/>
        <v>0</v>
      </c>
      <c r="R130" s="529">
        <f t="shared" si="227"/>
        <v>0</v>
      </c>
      <c r="S130" s="529">
        <f t="shared" si="227"/>
        <v>0</v>
      </c>
      <c r="T130" s="530">
        <f t="shared" si="227"/>
        <v>0</v>
      </c>
      <c r="U130" s="529">
        <f t="shared" si="227"/>
        <v>0</v>
      </c>
      <c r="V130" s="529">
        <f t="shared" si="227"/>
        <v>0</v>
      </c>
      <c r="W130" s="531">
        <f t="shared" si="227"/>
        <v>0</v>
      </c>
      <c r="X130" s="529">
        <f t="shared" si="227"/>
        <v>0</v>
      </c>
      <c r="Y130" s="529">
        <f t="shared" si="227"/>
        <v>0</v>
      </c>
      <c r="Z130" s="530">
        <f t="shared" si="227"/>
        <v>0</v>
      </c>
      <c r="AA130" s="529">
        <f t="shared" si="227"/>
        <v>0</v>
      </c>
      <c r="AB130" s="529">
        <f t="shared" si="227"/>
        <v>0</v>
      </c>
      <c r="AC130" s="532">
        <f>G130+M130+S130+Y130</f>
        <v>0</v>
      </c>
      <c r="AD130" s="533">
        <f>J130+P130+V130+AB130</f>
        <v>0</v>
      </c>
      <c r="AE130" s="534">
        <f t="shared" si="225"/>
        <v>0</v>
      </c>
      <c r="AF130" s="535" t="e">
        <f t="shared" si="226"/>
        <v>#DIV/0!</v>
      </c>
      <c r="AG130" s="491"/>
      <c r="AH130" s="133"/>
      <c r="AI130" s="133"/>
    </row>
    <row r="131" spans="1:35" ht="15" customHeight="1" x14ac:dyDescent="0.3">
      <c r="A131" s="323" t="s">
        <v>106</v>
      </c>
      <c r="B131" s="401" t="s">
        <v>36</v>
      </c>
      <c r="C131" s="492" t="s">
        <v>253</v>
      </c>
      <c r="D131" s="536"/>
      <c r="E131" s="407"/>
      <c r="F131" s="408"/>
      <c r="G131" s="409"/>
      <c r="H131" s="407"/>
      <c r="I131" s="408"/>
      <c r="J131" s="410"/>
      <c r="K131" s="411"/>
      <c r="L131" s="408"/>
      <c r="M131" s="410"/>
      <c r="N131" s="412"/>
      <c r="O131" s="408"/>
      <c r="P131" s="410"/>
      <c r="Q131" s="409"/>
      <c r="R131" s="409"/>
      <c r="S131" s="410"/>
      <c r="T131" s="412"/>
      <c r="U131" s="409"/>
      <c r="V131" s="410"/>
      <c r="W131" s="409"/>
      <c r="X131" s="409"/>
      <c r="Y131" s="410"/>
      <c r="Z131" s="412"/>
      <c r="AA131" s="409"/>
      <c r="AB131" s="410"/>
      <c r="AC131" s="499"/>
      <c r="AD131" s="496"/>
      <c r="AE131" s="537"/>
      <c r="AF131" s="538"/>
      <c r="AG131" s="539"/>
      <c r="AH131" s="133"/>
      <c r="AI131" s="133"/>
    </row>
    <row r="132" spans="1:35" ht="30" customHeight="1" x14ac:dyDescent="0.3">
      <c r="A132" s="500" t="s">
        <v>111</v>
      </c>
      <c r="B132" s="501" t="s">
        <v>112</v>
      </c>
      <c r="C132" s="208" t="s">
        <v>254</v>
      </c>
      <c r="D132" s="155" t="s">
        <v>114</v>
      </c>
      <c r="E132" s="156">
        <v>5</v>
      </c>
      <c r="F132" s="157">
        <v>8000</v>
      </c>
      <c r="G132" s="158">
        <f t="shared" ref="G132:G138" si="228">E132*F132</f>
        <v>40000</v>
      </c>
      <c r="H132" s="417">
        <v>5</v>
      </c>
      <c r="I132" s="418">
        <v>8000</v>
      </c>
      <c r="J132" s="158">
        <f t="shared" ref="J132:J138" si="229">H132*I132</f>
        <v>40000</v>
      </c>
      <c r="K132" s="214"/>
      <c r="L132" s="215"/>
      <c r="M132" s="235">
        <f t="shared" ref="M132:M138" si="230">K132*L132</f>
        <v>0</v>
      </c>
      <c r="N132" s="506"/>
      <c r="O132" s="477"/>
      <c r="P132" s="478">
        <f t="shared" ref="P132:P138" si="231">N132*O132</f>
        <v>0</v>
      </c>
      <c r="Q132" s="507"/>
      <c r="R132" s="508"/>
      <c r="S132" s="478">
        <f t="shared" ref="S132:S138" si="232">Q132*R132</f>
        <v>0</v>
      </c>
      <c r="T132" s="506"/>
      <c r="U132" s="508"/>
      <c r="V132" s="478">
        <f t="shared" ref="V132:V138" si="233">T132*U132</f>
        <v>0</v>
      </c>
      <c r="W132" s="507"/>
      <c r="X132" s="508"/>
      <c r="Y132" s="478">
        <f t="shared" ref="Y132:Y138" si="234">W132*X132</f>
        <v>0</v>
      </c>
      <c r="Z132" s="506"/>
      <c r="AA132" s="508"/>
      <c r="AB132" s="504">
        <f t="shared" ref="AB132:AB138" si="235">Z132*AA132</f>
        <v>0</v>
      </c>
      <c r="AC132" s="461">
        <f>G132+M132+S132+Y132</f>
        <v>40000</v>
      </c>
      <c r="AD132" s="509">
        <f>J132+P132+V132+AB132</f>
        <v>40000</v>
      </c>
      <c r="AE132" s="461">
        <f t="shared" ref="AE132:AE139" si="236">AC132-AD132</f>
        <v>0</v>
      </c>
      <c r="AF132" s="464">
        <f t="shared" ref="AF132:AF139" si="237">AE132/AC132</f>
        <v>0</v>
      </c>
      <c r="AG132" s="465"/>
      <c r="AH132" s="133"/>
      <c r="AI132" s="133"/>
    </row>
    <row r="133" spans="1:35" ht="30" customHeight="1" x14ac:dyDescent="0.3">
      <c r="A133" s="152" t="s">
        <v>111</v>
      </c>
      <c r="B133" s="511" t="s">
        <v>115</v>
      </c>
      <c r="C133" s="208" t="s">
        <v>255</v>
      </c>
      <c r="D133" s="155" t="s">
        <v>256</v>
      </c>
      <c r="E133" s="156">
        <v>5</v>
      </c>
      <c r="F133" s="157">
        <v>7000</v>
      </c>
      <c r="G133" s="158">
        <f t="shared" si="228"/>
        <v>35000</v>
      </c>
      <c r="H133" s="417">
        <v>5</v>
      </c>
      <c r="I133" s="418">
        <v>7000</v>
      </c>
      <c r="J133" s="158">
        <f t="shared" si="229"/>
        <v>35000</v>
      </c>
      <c r="K133" s="214"/>
      <c r="L133" s="215"/>
      <c r="M133" s="235">
        <f t="shared" si="230"/>
        <v>0</v>
      </c>
      <c r="N133" s="162"/>
      <c r="O133" s="160"/>
      <c r="P133" s="192">
        <f t="shared" si="231"/>
        <v>0</v>
      </c>
      <c r="Q133" s="335"/>
      <c r="R133" s="163"/>
      <c r="S133" s="192">
        <f t="shared" si="232"/>
        <v>0</v>
      </c>
      <c r="T133" s="162"/>
      <c r="U133" s="163"/>
      <c r="V133" s="192">
        <f t="shared" si="233"/>
        <v>0</v>
      </c>
      <c r="W133" s="335"/>
      <c r="X133" s="163"/>
      <c r="Y133" s="192">
        <f t="shared" si="234"/>
        <v>0</v>
      </c>
      <c r="Z133" s="162"/>
      <c r="AA133" s="163"/>
      <c r="AB133" s="161">
        <f t="shared" si="235"/>
        <v>0</v>
      </c>
      <c r="AC133" s="164">
        <f>G133+M133+S133+Y133</f>
        <v>35000</v>
      </c>
      <c r="AD133" s="514">
        <f>J133+P133+V133+AB133</f>
        <v>35000</v>
      </c>
      <c r="AE133" s="164">
        <f t="shared" si="236"/>
        <v>0</v>
      </c>
      <c r="AF133" s="435">
        <f t="shared" si="237"/>
        <v>0</v>
      </c>
      <c r="AG133" s="436"/>
      <c r="AH133" s="133"/>
      <c r="AI133" s="133"/>
    </row>
    <row r="134" spans="1:35" ht="30" customHeight="1" x14ac:dyDescent="0.3">
      <c r="A134" s="152" t="s">
        <v>111</v>
      </c>
      <c r="B134" s="511" t="s">
        <v>117</v>
      </c>
      <c r="C134" s="208" t="s">
        <v>257</v>
      </c>
      <c r="D134" s="155" t="s">
        <v>231</v>
      </c>
      <c r="E134" s="156">
        <v>1</v>
      </c>
      <c r="F134" s="157">
        <v>35000</v>
      </c>
      <c r="G134" s="158">
        <f t="shared" si="228"/>
        <v>35000</v>
      </c>
      <c r="H134" s="417">
        <v>1</v>
      </c>
      <c r="I134" s="418">
        <v>35000</v>
      </c>
      <c r="J134" s="158">
        <f t="shared" si="229"/>
        <v>35000</v>
      </c>
      <c r="K134" s="214"/>
      <c r="L134" s="215"/>
      <c r="M134" s="235">
        <f t="shared" si="230"/>
        <v>0</v>
      </c>
      <c r="N134" s="162"/>
      <c r="O134" s="160"/>
      <c r="P134" s="192">
        <f t="shared" si="231"/>
        <v>0</v>
      </c>
      <c r="Q134" s="335"/>
      <c r="R134" s="163"/>
      <c r="S134" s="192">
        <f t="shared" si="232"/>
        <v>0</v>
      </c>
      <c r="T134" s="162"/>
      <c r="U134" s="163"/>
      <c r="V134" s="192">
        <f t="shared" si="233"/>
        <v>0</v>
      </c>
      <c r="W134" s="335"/>
      <c r="X134" s="163"/>
      <c r="Y134" s="192">
        <f t="shared" si="234"/>
        <v>0</v>
      </c>
      <c r="Z134" s="162"/>
      <c r="AA134" s="163"/>
      <c r="AB134" s="161">
        <f t="shared" si="235"/>
        <v>0</v>
      </c>
      <c r="AC134" s="164">
        <f>G134+M134+S134+Y134</f>
        <v>35000</v>
      </c>
      <c r="AD134" s="514">
        <f>J134+P134+V134+AB134</f>
        <v>35000</v>
      </c>
      <c r="AE134" s="164">
        <f t="shared" si="236"/>
        <v>0</v>
      </c>
      <c r="AF134" s="435">
        <f t="shared" si="237"/>
        <v>0</v>
      </c>
      <c r="AG134" s="436"/>
      <c r="AH134" s="133"/>
      <c r="AI134" s="133"/>
    </row>
    <row r="135" spans="1:35" ht="30" customHeight="1" x14ac:dyDescent="0.3">
      <c r="A135" s="152" t="s">
        <v>111</v>
      </c>
      <c r="B135" s="540" t="s">
        <v>129</v>
      </c>
      <c r="C135" s="208" t="s">
        <v>258</v>
      </c>
      <c r="D135" s="155" t="s">
        <v>114</v>
      </c>
      <c r="E135" s="156">
        <v>5</v>
      </c>
      <c r="F135" s="157">
        <v>9000</v>
      </c>
      <c r="G135" s="158">
        <f t="shared" si="228"/>
        <v>45000</v>
      </c>
      <c r="H135" s="417">
        <v>5</v>
      </c>
      <c r="I135" s="418">
        <v>9000</v>
      </c>
      <c r="J135" s="158">
        <f t="shared" si="229"/>
        <v>45000</v>
      </c>
      <c r="K135" s="214"/>
      <c r="L135" s="215"/>
      <c r="M135" s="235">
        <f t="shared" si="230"/>
        <v>0</v>
      </c>
      <c r="N135" s="182"/>
      <c r="O135" s="180"/>
      <c r="P135" s="192">
        <f t="shared" si="231"/>
        <v>0</v>
      </c>
      <c r="Q135" s="361"/>
      <c r="R135" s="183"/>
      <c r="S135" s="192">
        <f t="shared" si="232"/>
        <v>0</v>
      </c>
      <c r="T135" s="182"/>
      <c r="U135" s="183"/>
      <c r="V135" s="192">
        <f t="shared" si="233"/>
        <v>0</v>
      </c>
      <c r="W135" s="361"/>
      <c r="X135" s="183"/>
      <c r="Y135" s="192">
        <f t="shared" si="234"/>
        <v>0</v>
      </c>
      <c r="Z135" s="182"/>
      <c r="AA135" s="183"/>
      <c r="AB135" s="161">
        <f t="shared" si="235"/>
        <v>0</v>
      </c>
      <c r="AC135" s="164">
        <f>G135+M135+S135+Y135</f>
        <v>45000</v>
      </c>
      <c r="AD135" s="514">
        <f>J135+P135+V135+AB135</f>
        <v>45000</v>
      </c>
      <c r="AE135" s="368">
        <f t="shared" si="236"/>
        <v>0</v>
      </c>
      <c r="AF135" s="435">
        <f t="shared" si="237"/>
        <v>0</v>
      </c>
      <c r="AG135" s="541"/>
      <c r="AH135" s="133"/>
      <c r="AI135" s="133"/>
    </row>
    <row r="136" spans="1:35" ht="30" customHeight="1" x14ac:dyDescent="0.3">
      <c r="A136" s="152" t="s">
        <v>111</v>
      </c>
      <c r="B136" s="540" t="s">
        <v>131</v>
      </c>
      <c r="C136" s="208" t="s">
        <v>259</v>
      </c>
      <c r="D136" s="155" t="s">
        <v>114</v>
      </c>
      <c r="E136" s="156">
        <v>5</v>
      </c>
      <c r="F136" s="157">
        <v>7800</v>
      </c>
      <c r="G136" s="158">
        <f t="shared" si="228"/>
        <v>39000</v>
      </c>
      <c r="H136" s="417">
        <v>5</v>
      </c>
      <c r="I136" s="418">
        <v>7800</v>
      </c>
      <c r="J136" s="158">
        <f t="shared" si="229"/>
        <v>39000</v>
      </c>
      <c r="K136" s="417"/>
      <c r="L136" s="418"/>
      <c r="M136" s="230">
        <f t="shared" si="230"/>
        <v>0</v>
      </c>
      <c r="N136" s="182"/>
      <c r="O136" s="180"/>
      <c r="P136" s="192">
        <f t="shared" si="231"/>
        <v>0</v>
      </c>
      <c r="Q136" s="361"/>
      <c r="R136" s="183"/>
      <c r="S136" s="192">
        <f t="shared" si="232"/>
        <v>0</v>
      </c>
      <c r="T136" s="182"/>
      <c r="U136" s="183"/>
      <c r="V136" s="192">
        <f t="shared" si="233"/>
        <v>0</v>
      </c>
      <c r="W136" s="361"/>
      <c r="X136" s="183"/>
      <c r="Y136" s="192">
        <f t="shared" si="234"/>
        <v>0</v>
      </c>
      <c r="Z136" s="182"/>
      <c r="AA136" s="183"/>
      <c r="AB136" s="161">
        <f t="shared" si="235"/>
        <v>0</v>
      </c>
      <c r="AC136" s="164">
        <f>G136+M136+S136+Y136</f>
        <v>39000</v>
      </c>
      <c r="AD136" s="514">
        <f>J136+P136+V136+AB136</f>
        <v>39000</v>
      </c>
      <c r="AE136" s="368">
        <f t="shared" si="236"/>
        <v>0</v>
      </c>
      <c r="AF136" s="435">
        <f t="shared" si="237"/>
        <v>0</v>
      </c>
      <c r="AG136" s="541"/>
      <c r="AH136" s="133"/>
      <c r="AI136" s="133"/>
    </row>
    <row r="137" spans="1:35" ht="30" customHeight="1" x14ac:dyDescent="0.3">
      <c r="A137" s="152" t="s">
        <v>111</v>
      </c>
      <c r="B137" s="540" t="s">
        <v>218</v>
      </c>
      <c r="C137" s="208" t="s">
        <v>260</v>
      </c>
      <c r="D137" s="155" t="s">
        <v>256</v>
      </c>
      <c r="E137" s="156">
        <v>5</v>
      </c>
      <c r="F137" s="157">
        <v>7000</v>
      </c>
      <c r="G137" s="158">
        <f t="shared" si="228"/>
        <v>35000</v>
      </c>
      <c r="H137" s="417">
        <v>5</v>
      </c>
      <c r="I137" s="418">
        <v>7000</v>
      </c>
      <c r="J137" s="158">
        <f t="shared" si="229"/>
        <v>35000</v>
      </c>
      <c r="K137" s="156">
        <v>5</v>
      </c>
      <c r="L137" s="157">
        <v>1000</v>
      </c>
      <c r="M137" s="230">
        <f t="shared" si="230"/>
        <v>5000</v>
      </c>
      <c r="N137" s="156">
        <v>5</v>
      </c>
      <c r="O137" s="157">
        <v>1000</v>
      </c>
      <c r="P137" s="192">
        <f t="shared" si="231"/>
        <v>5000</v>
      </c>
      <c r="Q137" s="361"/>
      <c r="R137" s="183"/>
      <c r="S137" s="192">
        <f t="shared" si="232"/>
        <v>0</v>
      </c>
      <c r="T137" s="182"/>
      <c r="U137" s="183"/>
      <c r="V137" s="192">
        <f t="shared" si="233"/>
        <v>0</v>
      </c>
      <c r="W137" s="361"/>
      <c r="X137" s="183"/>
      <c r="Y137" s="192">
        <f t="shared" si="234"/>
        <v>0</v>
      </c>
      <c r="Z137" s="182"/>
      <c r="AA137" s="183"/>
      <c r="AB137" s="161">
        <f t="shared" si="235"/>
        <v>0</v>
      </c>
      <c r="AC137" s="368">
        <f>G137+M137+S137+Y137</f>
        <v>40000</v>
      </c>
      <c r="AD137" s="514">
        <f>J137+P137+V137+AB137</f>
        <v>40000</v>
      </c>
      <c r="AE137" s="368">
        <f t="shared" si="236"/>
        <v>0</v>
      </c>
      <c r="AF137" s="435">
        <f t="shared" si="237"/>
        <v>0</v>
      </c>
      <c r="AG137" s="541"/>
      <c r="AH137" s="133"/>
      <c r="AI137" s="133"/>
    </row>
    <row r="138" spans="1:35" ht="30" customHeight="1" x14ac:dyDescent="0.3">
      <c r="A138" s="152" t="s">
        <v>111</v>
      </c>
      <c r="B138" s="542" t="s">
        <v>220</v>
      </c>
      <c r="C138" s="208" t="s">
        <v>261</v>
      </c>
      <c r="D138" s="155" t="s">
        <v>114</v>
      </c>
      <c r="E138" s="169">
        <v>2</v>
      </c>
      <c r="F138" s="170">
        <v>7500</v>
      </c>
      <c r="G138" s="171">
        <f t="shared" si="228"/>
        <v>15000</v>
      </c>
      <c r="H138" s="417">
        <v>2</v>
      </c>
      <c r="I138" s="418">
        <v>7500</v>
      </c>
      <c r="J138" s="158">
        <f t="shared" si="229"/>
        <v>15000</v>
      </c>
      <c r="K138" s="156"/>
      <c r="L138" s="218"/>
      <c r="M138" s="230">
        <f t="shared" si="230"/>
        <v>0</v>
      </c>
      <c r="N138" s="156">
        <v>1</v>
      </c>
      <c r="O138" s="218">
        <v>15000</v>
      </c>
      <c r="P138" s="199">
        <f t="shared" si="231"/>
        <v>15000</v>
      </c>
      <c r="Q138" s="337"/>
      <c r="R138" s="202"/>
      <c r="S138" s="199">
        <f t="shared" si="232"/>
        <v>0</v>
      </c>
      <c r="T138" s="201"/>
      <c r="U138" s="202"/>
      <c r="V138" s="199">
        <f t="shared" si="233"/>
        <v>0</v>
      </c>
      <c r="W138" s="337"/>
      <c r="X138" s="202"/>
      <c r="Y138" s="199">
        <f t="shared" si="234"/>
        <v>0</v>
      </c>
      <c r="Z138" s="201"/>
      <c r="AA138" s="202"/>
      <c r="AB138" s="200">
        <f t="shared" si="235"/>
        <v>0</v>
      </c>
      <c r="AC138" s="368">
        <f>G138+M138+S138+Y138</f>
        <v>15000</v>
      </c>
      <c r="AD138" s="520">
        <f>J138+P138+V138+AB138</f>
        <v>30000</v>
      </c>
      <c r="AE138" s="368">
        <f t="shared" si="236"/>
        <v>-15000</v>
      </c>
      <c r="AF138" s="543">
        <f t="shared" si="237"/>
        <v>-1</v>
      </c>
      <c r="AG138" s="544"/>
      <c r="AH138" s="133"/>
      <c r="AI138" s="133"/>
    </row>
    <row r="139" spans="1:35" ht="15" customHeight="1" x14ac:dyDescent="0.3">
      <c r="A139" s="689" t="s">
        <v>262</v>
      </c>
      <c r="B139" s="690"/>
      <c r="C139" s="690"/>
      <c r="D139" s="441"/>
      <c r="E139" s="522">
        <f t="shared" ref="E139:AB139" si="238">SUM(E132:E138)</f>
        <v>28</v>
      </c>
      <c r="F139" s="523">
        <f t="shared" si="238"/>
        <v>81300</v>
      </c>
      <c r="G139" s="524">
        <f t="shared" si="238"/>
        <v>244000</v>
      </c>
      <c r="H139" s="525">
        <f t="shared" si="238"/>
        <v>28</v>
      </c>
      <c r="I139" s="526">
        <f t="shared" si="238"/>
        <v>81300</v>
      </c>
      <c r="J139" s="527">
        <f t="shared" si="238"/>
        <v>244000</v>
      </c>
      <c r="K139" s="528">
        <f t="shared" si="238"/>
        <v>5</v>
      </c>
      <c r="L139" s="523">
        <f t="shared" si="238"/>
        <v>1000</v>
      </c>
      <c r="M139" s="529">
        <f t="shared" si="238"/>
        <v>5000</v>
      </c>
      <c r="N139" s="530">
        <f t="shared" si="238"/>
        <v>6</v>
      </c>
      <c r="O139" s="523">
        <f t="shared" si="238"/>
        <v>16000</v>
      </c>
      <c r="P139" s="529">
        <f t="shared" si="238"/>
        <v>20000</v>
      </c>
      <c r="Q139" s="531">
        <f t="shared" si="238"/>
        <v>0</v>
      </c>
      <c r="R139" s="529">
        <f t="shared" si="238"/>
        <v>0</v>
      </c>
      <c r="S139" s="529">
        <f t="shared" si="238"/>
        <v>0</v>
      </c>
      <c r="T139" s="530">
        <f t="shared" si="238"/>
        <v>0</v>
      </c>
      <c r="U139" s="529">
        <f t="shared" si="238"/>
        <v>0</v>
      </c>
      <c r="V139" s="529">
        <f t="shared" si="238"/>
        <v>0</v>
      </c>
      <c r="W139" s="531">
        <f t="shared" si="238"/>
        <v>0</v>
      </c>
      <c r="X139" s="529">
        <f t="shared" si="238"/>
        <v>0</v>
      </c>
      <c r="Y139" s="529">
        <f t="shared" si="238"/>
        <v>0</v>
      </c>
      <c r="Z139" s="530">
        <f t="shared" si="238"/>
        <v>0</v>
      </c>
      <c r="AA139" s="529">
        <f t="shared" si="238"/>
        <v>0</v>
      </c>
      <c r="AB139" s="529">
        <f t="shared" si="238"/>
        <v>0</v>
      </c>
      <c r="AC139" s="532">
        <f>G139+M139+S139+Y139</f>
        <v>249000</v>
      </c>
      <c r="AD139" s="533">
        <f>J139+P139+V139+AB139</f>
        <v>264000</v>
      </c>
      <c r="AE139" s="545">
        <f t="shared" si="236"/>
        <v>-15000</v>
      </c>
      <c r="AF139" s="546">
        <f t="shared" si="237"/>
        <v>-6.0240963855421686E-2</v>
      </c>
      <c r="AG139" s="547"/>
      <c r="AH139" s="133"/>
      <c r="AI139" s="133"/>
    </row>
    <row r="140" spans="1:35" ht="15" customHeight="1" x14ac:dyDescent="0.3">
      <c r="A140" s="548" t="s">
        <v>106</v>
      </c>
      <c r="B140" s="401" t="s">
        <v>263</v>
      </c>
      <c r="C140" s="262" t="s">
        <v>264</v>
      </c>
      <c r="D140" s="371"/>
      <c r="E140" s="372"/>
      <c r="F140" s="373"/>
      <c r="G140" s="374"/>
      <c r="H140" s="372"/>
      <c r="I140" s="373"/>
      <c r="J140" s="376"/>
      <c r="K140" s="375"/>
      <c r="L140" s="373"/>
      <c r="M140" s="376"/>
      <c r="N140" s="377"/>
      <c r="O140" s="373"/>
      <c r="P140" s="376"/>
      <c r="Q140" s="374"/>
      <c r="R140" s="374"/>
      <c r="S140" s="376"/>
      <c r="T140" s="377"/>
      <c r="U140" s="374"/>
      <c r="V140" s="376"/>
      <c r="W140" s="374"/>
      <c r="X140" s="374"/>
      <c r="Y140" s="376"/>
      <c r="Z140" s="377"/>
      <c r="AA140" s="374"/>
      <c r="AB140" s="376"/>
      <c r="AC140" s="377"/>
      <c r="AD140" s="374"/>
      <c r="AE140" s="496"/>
      <c r="AF140" s="538"/>
      <c r="AG140" s="539"/>
      <c r="AH140" s="133"/>
      <c r="AI140" s="133"/>
    </row>
    <row r="141" spans="1:35" ht="30" customHeight="1" x14ac:dyDescent="0.3">
      <c r="A141" s="134" t="s">
        <v>108</v>
      </c>
      <c r="B141" s="135" t="s">
        <v>265</v>
      </c>
      <c r="C141" s="270" t="s">
        <v>266</v>
      </c>
      <c r="D141" s="293"/>
      <c r="E141" s="326">
        <f t="shared" ref="E141:AB141" si="239">SUM(E142:E144)</f>
        <v>186</v>
      </c>
      <c r="F141" s="327">
        <f t="shared" si="239"/>
        <v>130474</v>
      </c>
      <c r="G141" s="328">
        <f t="shared" si="239"/>
        <v>154264</v>
      </c>
      <c r="H141" s="141">
        <f t="shared" si="239"/>
        <v>186</v>
      </c>
      <c r="I141" s="142">
        <f t="shared" si="239"/>
        <v>131602</v>
      </c>
      <c r="J141" s="189">
        <f t="shared" si="239"/>
        <v>155392</v>
      </c>
      <c r="K141" s="343">
        <f t="shared" si="239"/>
        <v>38</v>
      </c>
      <c r="L141" s="327">
        <f t="shared" si="239"/>
        <v>130</v>
      </c>
      <c r="M141" s="344">
        <f t="shared" si="239"/>
        <v>4940</v>
      </c>
      <c r="N141" s="329">
        <f t="shared" si="239"/>
        <v>39</v>
      </c>
      <c r="O141" s="327">
        <f t="shared" si="239"/>
        <v>3461</v>
      </c>
      <c r="P141" s="344">
        <f t="shared" si="239"/>
        <v>8271</v>
      </c>
      <c r="Q141" s="345">
        <f t="shared" si="239"/>
        <v>0</v>
      </c>
      <c r="R141" s="330">
        <f t="shared" si="239"/>
        <v>0</v>
      </c>
      <c r="S141" s="344">
        <f t="shared" si="239"/>
        <v>0</v>
      </c>
      <c r="T141" s="329">
        <f t="shared" si="239"/>
        <v>0</v>
      </c>
      <c r="U141" s="330">
        <f t="shared" si="239"/>
        <v>0</v>
      </c>
      <c r="V141" s="344">
        <f t="shared" si="239"/>
        <v>0</v>
      </c>
      <c r="W141" s="345">
        <f t="shared" si="239"/>
        <v>0</v>
      </c>
      <c r="X141" s="330">
        <f t="shared" si="239"/>
        <v>0</v>
      </c>
      <c r="Y141" s="344">
        <f t="shared" si="239"/>
        <v>0</v>
      </c>
      <c r="Z141" s="329">
        <f t="shared" si="239"/>
        <v>0</v>
      </c>
      <c r="AA141" s="330">
        <f t="shared" si="239"/>
        <v>0</v>
      </c>
      <c r="AB141" s="344">
        <f t="shared" si="239"/>
        <v>0</v>
      </c>
      <c r="AC141" s="146">
        <f>G141+M141+S141+Y141</f>
        <v>159204</v>
      </c>
      <c r="AD141" s="549">
        <f>J141+P141+V141+AB141</f>
        <v>163663</v>
      </c>
      <c r="AE141" s="550">
        <f t="shared" ref="AE141:AE169" si="240">AC141-AD141</f>
        <v>-4459</v>
      </c>
      <c r="AF141" s="551">
        <f t="shared" ref="AF141:AF169" si="241">AE141/AC141</f>
        <v>-2.8008090248988718E-2</v>
      </c>
      <c r="AG141" s="552"/>
      <c r="AH141" s="151"/>
      <c r="AI141" s="151"/>
    </row>
    <row r="142" spans="1:35" ht="30" customHeight="1" x14ac:dyDescent="0.3">
      <c r="A142" s="206" t="s">
        <v>111</v>
      </c>
      <c r="B142" s="553" t="s">
        <v>112</v>
      </c>
      <c r="C142" s="208" t="s">
        <v>267</v>
      </c>
      <c r="D142" s="272" t="s">
        <v>231</v>
      </c>
      <c r="E142" s="156">
        <v>92</v>
      </c>
      <c r="F142" s="157">
        <v>130</v>
      </c>
      <c r="G142" s="158">
        <f t="shared" ref="G142:G144" si="242">E142*F142</f>
        <v>11960</v>
      </c>
      <c r="H142" s="156">
        <v>92</v>
      </c>
      <c r="I142" s="157">
        <v>130</v>
      </c>
      <c r="J142" s="158">
        <f>G142</f>
        <v>11960</v>
      </c>
      <c r="K142" s="156">
        <v>38</v>
      </c>
      <c r="L142" s="157">
        <v>130</v>
      </c>
      <c r="M142" s="230">
        <f t="shared" ref="M142:M144" si="243">K142*L142</f>
        <v>4940</v>
      </c>
      <c r="N142" s="156">
        <v>38</v>
      </c>
      <c r="O142" s="157">
        <v>130</v>
      </c>
      <c r="P142" s="219">
        <f t="shared" ref="P142:P144" si="244">N142*O142</f>
        <v>4940</v>
      </c>
      <c r="Q142" s="381"/>
      <c r="R142" s="220"/>
      <c r="S142" s="219">
        <f t="shared" ref="S142:S144" si="245">Q142*R142</f>
        <v>0</v>
      </c>
      <c r="T142" s="217"/>
      <c r="U142" s="220"/>
      <c r="V142" s="219">
        <f t="shared" ref="V142:V144" si="246">T142*U142</f>
        <v>0</v>
      </c>
      <c r="W142" s="381"/>
      <c r="X142" s="220"/>
      <c r="Y142" s="219">
        <f t="shared" ref="Y142:Y144" si="247">W142*X142</f>
        <v>0</v>
      </c>
      <c r="Z142" s="217"/>
      <c r="AA142" s="220"/>
      <c r="AB142" s="219">
        <f t="shared" ref="AB142:AB144" si="248">Z142*AA142</f>
        <v>0</v>
      </c>
      <c r="AC142" s="222">
        <f>G142+M142+S142+Y142</f>
        <v>16900</v>
      </c>
      <c r="AD142" s="554">
        <f>J142+P142+V142+AB142</f>
        <v>16900</v>
      </c>
      <c r="AE142" s="222">
        <f t="shared" si="240"/>
        <v>0</v>
      </c>
      <c r="AF142" s="433">
        <f t="shared" si="241"/>
        <v>0</v>
      </c>
      <c r="AG142" s="555"/>
      <c r="AH142" s="227"/>
      <c r="AI142" s="227"/>
    </row>
    <row r="143" spans="1:35" ht="30" customHeight="1" x14ac:dyDescent="0.3">
      <c r="A143" s="206" t="s">
        <v>111</v>
      </c>
      <c r="B143" s="553" t="s">
        <v>115</v>
      </c>
      <c r="C143" s="208" t="s">
        <v>268</v>
      </c>
      <c r="D143" s="272" t="s">
        <v>231</v>
      </c>
      <c r="E143" s="156">
        <v>93</v>
      </c>
      <c r="F143" s="157">
        <v>130</v>
      </c>
      <c r="G143" s="158">
        <f t="shared" si="242"/>
        <v>12090</v>
      </c>
      <c r="H143" s="156">
        <v>93</v>
      </c>
      <c r="I143" s="157">
        <v>130</v>
      </c>
      <c r="J143" s="158">
        <f t="shared" ref="J143:J144" si="249">H143*I143</f>
        <v>12090</v>
      </c>
      <c r="K143" s="417"/>
      <c r="L143" s="157"/>
      <c r="M143" s="230">
        <f t="shared" si="243"/>
        <v>0</v>
      </c>
      <c r="N143" s="217"/>
      <c r="O143" s="218"/>
      <c r="P143" s="219">
        <f t="shared" si="244"/>
        <v>0</v>
      </c>
      <c r="Q143" s="381"/>
      <c r="R143" s="220"/>
      <c r="S143" s="219">
        <f t="shared" si="245"/>
        <v>0</v>
      </c>
      <c r="T143" s="217"/>
      <c r="U143" s="220"/>
      <c r="V143" s="219">
        <f t="shared" si="246"/>
        <v>0</v>
      </c>
      <c r="W143" s="381"/>
      <c r="X143" s="220"/>
      <c r="Y143" s="219">
        <f t="shared" si="247"/>
        <v>0</v>
      </c>
      <c r="Z143" s="217"/>
      <c r="AA143" s="220"/>
      <c r="AB143" s="219">
        <f t="shared" si="248"/>
        <v>0</v>
      </c>
      <c r="AC143" s="222">
        <f>G143+M143+S143+Y143</f>
        <v>12090</v>
      </c>
      <c r="AD143" s="554">
        <f>J143+P143+V143+AB143</f>
        <v>12090</v>
      </c>
      <c r="AE143" s="222">
        <f t="shared" si="240"/>
        <v>0</v>
      </c>
      <c r="AF143" s="433">
        <f t="shared" si="241"/>
        <v>0</v>
      </c>
      <c r="AG143" s="555"/>
      <c r="AH143" s="227"/>
      <c r="AI143" s="227"/>
    </row>
    <row r="144" spans="1:35" ht="30" customHeight="1" x14ac:dyDescent="0.3">
      <c r="A144" s="556" t="s">
        <v>111</v>
      </c>
      <c r="B144" s="553" t="s">
        <v>117</v>
      </c>
      <c r="C144" s="208" t="s">
        <v>269</v>
      </c>
      <c r="D144" s="272" t="s">
        <v>145</v>
      </c>
      <c r="E144" s="156">
        <v>1</v>
      </c>
      <c r="F144" s="157">
        <v>130214</v>
      </c>
      <c r="G144" s="158">
        <f t="shared" si="242"/>
        <v>130214</v>
      </c>
      <c r="H144" s="417">
        <v>1</v>
      </c>
      <c r="I144" s="557">
        <v>131342</v>
      </c>
      <c r="J144" s="158">
        <f t="shared" si="249"/>
        <v>131342</v>
      </c>
      <c r="K144" s="417"/>
      <c r="L144" s="557"/>
      <c r="M144" s="230">
        <f t="shared" si="243"/>
        <v>0</v>
      </c>
      <c r="N144" s="417">
        <v>1</v>
      </c>
      <c r="O144" s="557">
        <v>3331</v>
      </c>
      <c r="P144" s="178">
        <f t="shared" si="244"/>
        <v>3331</v>
      </c>
      <c r="Q144" s="558"/>
      <c r="R144" s="232"/>
      <c r="S144" s="178">
        <f t="shared" si="245"/>
        <v>0</v>
      </c>
      <c r="T144" s="231"/>
      <c r="U144" s="232"/>
      <c r="V144" s="178">
        <f t="shared" si="246"/>
        <v>0</v>
      </c>
      <c r="W144" s="558"/>
      <c r="X144" s="232"/>
      <c r="Y144" s="178">
        <f t="shared" si="247"/>
        <v>0</v>
      </c>
      <c r="Z144" s="231"/>
      <c r="AA144" s="232"/>
      <c r="AB144" s="178">
        <f t="shared" si="248"/>
        <v>0</v>
      </c>
      <c r="AC144" s="559">
        <f>G144+M144+S144+Y144</f>
        <v>130214</v>
      </c>
      <c r="AD144" s="560">
        <f>J144+P144+V144+AB144</f>
        <v>134673</v>
      </c>
      <c r="AE144" s="396">
        <f t="shared" si="240"/>
        <v>-4459</v>
      </c>
      <c r="AF144" s="561">
        <f t="shared" si="241"/>
        <v>-3.4243629717234707E-2</v>
      </c>
      <c r="AG144" s="562"/>
      <c r="AH144" s="227"/>
      <c r="AI144" s="227"/>
    </row>
    <row r="145" spans="1:35" ht="15" customHeight="1" x14ac:dyDescent="0.3">
      <c r="A145" s="134" t="s">
        <v>108</v>
      </c>
      <c r="B145" s="135" t="s">
        <v>270</v>
      </c>
      <c r="C145" s="306" t="s">
        <v>271</v>
      </c>
      <c r="D145" s="188"/>
      <c r="E145" s="141">
        <f t="shared" ref="E145:AB145" si="250">SUM(E146:E148)</f>
        <v>0</v>
      </c>
      <c r="F145" s="142">
        <f t="shared" si="250"/>
        <v>0</v>
      </c>
      <c r="G145" s="143">
        <f t="shared" si="250"/>
        <v>0</v>
      </c>
      <c r="H145" s="141">
        <f t="shared" si="250"/>
        <v>0</v>
      </c>
      <c r="I145" s="142">
        <f t="shared" si="250"/>
        <v>0</v>
      </c>
      <c r="J145" s="189">
        <f t="shared" si="250"/>
        <v>0</v>
      </c>
      <c r="K145" s="332">
        <f t="shared" si="250"/>
        <v>0</v>
      </c>
      <c r="L145" s="142">
        <f t="shared" si="250"/>
        <v>0</v>
      </c>
      <c r="M145" s="189">
        <f t="shared" si="250"/>
        <v>0</v>
      </c>
      <c r="N145" s="144">
        <f t="shared" si="250"/>
        <v>0</v>
      </c>
      <c r="O145" s="142">
        <f t="shared" si="250"/>
        <v>0</v>
      </c>
      <c r="P145" s="189">
        <f t="shared" si="250"/>
        <v>0</v>
      </c>
      <c r="Q145" s="333">
        <f t="shared" si="250"/>
        <v>0</v>
      </c>
      <c r="R145" s="145">
        <f t="shared" si="250"/>
        <v>0</v>
      </c>
      <c r="S145" s="189">
        <f t="shared" si="250"/>
        <v>0</v>
      </c>
      <c r="T145" s="144">
        <f t="shared" si="250"/>
        <v>0</v>
      </c>
      <c r="U145" s="145">
        <f t="shared" si="250"/>
        <v>0</v>
      </c>
      <c r="V145" s="189">
        <f t="shared" si="250"/>
        <v>0</v>
      </c>
      <c r="W145" s="333">
        <f t="shared" si="250"/>
        <v>0</v>
      </c>
      <c r="X145" s="145">
        <f t="shared" si="250"/>
        <v>0</v>
      </c>
      <c r="Y145" s="189">
        <f t="shared" si="250"/>
        <v>0</v>
      </c>
      <c r="Z145" s="144">
        <f t="shared" si="250"/>
        <v>0</v>
      </c>
      <c r="AA145" s="145">
        <f t="shared" si="250"/>
        <v>0</v>
      </c>
      <c r="AB145" s="189">
        <f t="shared" si="250"/>
        <v>0</v>
      </c>
      <c r="AC145" s="146">
        <f>G145+M145+S145+Y145</f>
        <v>0</v>
      </c>
      <c r="AD145" s="549">
        <f>J145+P145+V145+AB145</f>
        <v>0</v>
      </c>
      <c r="AE145" s="550">
        <f t="shared" si="240"/>
        <v>0</v>
      </c>
      <c r="AF145" s="551" t="e">
        <f t="shared" si="241"/>
        <v>#DIV/0!</v>
      </c>
      <c r="AG145" s="552"/>
      <c r="AH145" s="151"/>
      <c r="AI145" s="151"/>
    </row>
    <row r="146" spans="1:35" ht="30" customHeight="1" x14ac:dyDescent="0.3">
      <c r="A146" s="152" t="s">
        <v>111</v>
      </c>
      <c r="B146" s="153" t="s">
        <v>112</v>
      </c>
      <c r="C146" s="297" t="s">
        <v>272</v>
      </c>
      <c r="D146" s="191" t="s">
        <v>145</v>
      </c>
      <c r="E146" s="159"/>
      <c r="F146" s="160"/>
      <c r="G146" s="161">
        <f t="shared" ref="G146:G148" si="251">E146*F146</f>
        <v>0</v>
      </c>
      <c r="H146" s="159"/>
      <c r="I146" s="160"/>
      <c r="J146" s="192">
        <f t="shared" ref="J146:J148" si="252">H146*I146</f>
        <v>0</v>
      </c>
      <c r="K146" s="334"/>
      <c r="L146" s="160"/>
      <c r="M146" s="192">
        <f t="shared" ref="M146:M148" si="253">K146*L146</f>
        <v>0</v>
      </c>
      <c r="N146" s="162"/>
      <c r="O146" s="160"/>
      <c r="P146" s="192">
        <f t="shared" ref="P146:P148" si="254">N146*O146</f>
        <v>0</v>
      </c>
      <c r="Q146" s="335"/>
      <c r="R146" s="163"/>
      <c r="S146" s="192">
        <f t="shared" ref="S146:S148" si="255">Q146*R146</f>
        <v>0</v>
      </c>
      <c r="T146" s="162"/>
      <c r="U146" s="163"/>
      <c r="V146" s="192">
        <f t="shared" ref="V146:V148" si="256">T146*U146</f>
        <v>0</v>
      </c>
      <c r="W146" s="335"/>
      <c r="X146" s="163"/>
      <c r="Y146" s="192">
        <f t="shared" ref="Y146:Y148" si="257">W146*X146</f>
        <v>0</v>
      </c>
      <c r="Z146" s="162"/>
      <c r="AA146" s="163"/>
      <c r="AB146" s="192">
        <f t="shared" ref="AB146:AB148" si="258">Z146*AA146</f>
        <v>0</v>
      </c>
      <c r="AC146" s="164">
        <f>G146+M146+S146+Y146</f>
        <v>0</v>
      </c>
      <c r="AD146" s="514">
        <f>J146+P146+V146+AB146</f>
        <v>0</v>
      </c>
      <c r="AE146" s="164">
        <f t="shared" si="240"/>
        <v>0</v>
      </c>
      <c r="AF146" s="435" t="e">
        <f t="shared" si="241"/>
        <v>#DIV/0!</v>
      </c>
      <c r="AG146" s="436"/>
      <c r="AH146" s="133"/>
      <c r="AI146" s="133"/>
    </row>
    <row r="147" spans="1:35" ht="30" customHeight="1" x14ac:dyDescent="0.3">
      <c r="A147" s="152" t="s">
        <v>111</v>
      </c>
      <c r="B147" s="153" t="s">
        <v>115</v>
      </c>
      <c r="C147" s="297" t="s">
        <v>272</v>
      </c>
      <c r="D147" s="191" t="s">
        <v>145</v>
      </c>
      <c r="E147" s="159"/>
      <c r="F147" s="160"/>
      <c r="G147" s="161">
        <f t="shared" si="251"/>
        <v>0</v>
      </c>
      <c r="H147" s="159"/>
      <c r="I147" s="160"/>
      <c r="J147" s="192">
        <f t="shared" si="252"/>
        <v>0</v>
      </c>
      <c r="K147" s="334"/>
      <c r="L147" s="160"/>
      <c r="M147" s="192">
        <f t="shared" si="253"/>
        <v>0</v>
      </c>
      <c r="N147" s="162"/>
      <c r="O147" s="160"/>
      <c r="P147" s="192">
        <f t="shared" si="254"/>
        <v>0</v>
      </c>
      <c r="Q147" s="335"/>
      <c r="R147" s="163"/>
      <c r="S147" s="192">
        <f t="shared" si="255"/>
        <v>0</v>
      </c>
      <c r="T147" s="162"/>
      <c r="U147" s="163"/>
      <c r="V147" s="192">
        <f t="shared" si="256"/>
        <v>0</v>
      </c>
      <c r="W147" s="335"/>
      <c r="X147" s="163"/>
      <c r="Y147" s="192">
        <f t="shared" si="257"/>
        <v>0</v>
      </c>
      <c r="Z147" s="162"/>
      <c r="AA147" s="163"/>
      <c r="AB147" s="192">
        <f t="shared" si="258"/>
        <v>0</v>
      </c>
      <c r="AC147" s="164">
        <f>G147+M147+S147+Y147</f>
        <v>0</v>
      </c>
      <c r="AD147" s="514">
        <f>J147+P147+V147+AB147</f>
        <v>0</v>
      </c>
      <c r="AE147" s="164">
        <f t="shared" si="240"/>
        <v>0</v>
      </c>
      <c r="AF147" s="435" t="e">
        <f t="shared" si="241"/>
        <v>#DIV/0!</v>
      </c>
      <c r="AG147" s="436"/>
      <c r="AH147" s="133"/>
      <c r="AI147" s="133"/>
    </row>
    <row r="148" spans="1:35" ht="30" customHeight="1" x14ac:dyDescent="0.3">
      <c r="A148" s="172" t="s">
        <v>111</v>
      </c>
      <c r="B148" s="173" t="s">
        <v>117</v>
      </c>
      <c r="C148" s="331" t="s">
        <v>272</v>
      </c>
      <c r="D148" s="175" t="s">
        <v>145</v>
      </c>
      <c r="E148" s="179"/>
      <c r="F148" s="180"/>
      <c r="G148" s="181">
        <f t="shared" si="251"/>
        <v>0</v>
      </c>
      <c r="H148" s="179"/>
      <c r="I148" s="180"/>
      <c r="J148" s="360">
        <f t="shared" si="252"/>
        <v>0</v>
      </c>
      <c r="K148" s="359"/>
      <c r="L148" s="180"/>
      <c r="M148" s="360">
        <f t="shared" si="253"/>
        <v>0</v>
      </c>
      <c r="N148" s="182"/>
      <c r="O148" s="180"/>
      <c r="P148" s="360">
        <f t="shared" si="254"/>
        <v>0</v>
      </c>
      <c r="Q148" s="361"/>
      <c r="R148" s="183"/>
      <c r="S148" s="360">
        <f t="shared" si="255"/>
        <v>0</v>
      </c>
      <c r="T148" s="182"/>
      <c r="U148" s="183"/>
      <c r="V148" s="360">
        <f t="shared" si="256"/>
        <v>0</v>
      </c>
      <c r="W148" s="361"/>
      <c r="X148" s="183"/>
      <c r="Y148" s="360">
        <f t="shared" si="257"/>
        <v>0</v>
      </c>
      <c r="Z148" s="182"/>
      <c r="AA148" s="183"/>
      <c r="AB148" s="360">
        <f t="shared" si="258"/>
        <v>0</v>
      </c>
      <c r="AC148" s="184">
        <f>G148+M148+S148+Y148</f>
        <v>0</v>
      </c>
      <c r="AD148" s="563">
        <f>J148+P148+V148+AB148</f>
        <v>0</v>
      </c>
      <c r="AE148" s="184">
        <f t="shared" si="240"/>
        <v>0</v>
      </c>
      <c r="AF148" s="564" t="e">
        <f t="shared" si="241"/>
        <v>#DIV/0!</v>
      </c>
      <c r="AG148" s="541"/>
      <c r="AH148" s="133"/>
      <c r="AI148" s="133"/>
    </row>
    <row r="149" spans="1:35" ht="15" customHeight="1" x14ac:dyDescent="0.3">
      <c r="A149" s="134" t="s">
        <v>108</v>
      </c>
      <c r="B149" s="135" t="s">
        <v>273</v>
      </c>
      <c r="C149" s="306" t="s">
        <v>274</v>
      </c>
      <c r="D149" s="137"/>
      <c r="E149" s="141">
        <f t="shared" ref="E149:AB149" si="259">SUM(E150:E159)</f>
        <v>1682</v>
      </c>
      <c r="F149" s="142">
        <f t="shared" si="259"/>
        <v>36157</v>
      </c>
      <c r="G149" s="143">
        <f t="shared" si="259"/>
        <v>317436</v>
      </c>
      <c r="H149" s="141">
        <f t="shared" si="259"/>
        <v>1682</v>
      </c>
      <c r="I149" s="142">
        <f t="shared" si="259"/>
        <v>36157</v>
      </c>
      <c r="J149" s="189">
        <f t="shared" si="259"/>
        <v>317436</v>
      </c>
      <c r="K149" s="332">
        <f t="shared" si="259"/>
        <v>842</v>
      </c>
      <c r="L149" s="142">
        <f t="shared" si="259"/>
        <v>76107</v>
      </c>
      <c r="M149" s="189">
        <f t="shared" si="259"/>
        <v>302244</v>
      </c>
      <c r="N149" s="144">
        <f t="shared" si="259"/>
        <v>842</v>
      </c>
      <c r="O149" s="142">
        <f t="shared" si="259"/>
        <v>76107</v>
      </c>
      <c r="P149" s="189">
        <f t="shared" si="259"/>
        <v>302244</v>
      </c>
      <c r="Q149" s="333">
        <f t="shared" si="259"/>
        <v>0</v>
      </c>
      <c r="R149" s="145">
        <f t="shared" si="259"/>
        <v>0</v>
      </c>
      <c r="S149" s="189">
        <f t="shared" si="259"/>
        <v>0</v>
      </c>
      <c r="T149" s="144">
        <f t="shared" si="259"/>
        <v>0</v>
      </c>
      <c r="U149" s="145">
        <f t="shared" si="259"/>
        <v>0</v>
      </c>
      <c r="V149" s="189">
        <f t="shared" si="259"/>
        <v>0</v>
      </c>
      <c r="W149" s="333">
        <f t="shared" si="259"/>
        <v>0</v>
      </c>
      <c r="X149" s="145">
        <f t="shared" si="259"/>
        <v>0</v>
      </c>
      <c r="Y149" s="189">
        <f t="shared" si="259"/>
        <v>0</v>
      </c>
      <c r="Z149" s="144">
        <f t="shared" si="259"/>
        <v>0</v>
      </c>
      <c r="AA149" s="145">
        <f t="shared" si="259"/>
        <v>0</v>
      </c>
      <c r="AB149" s="143">
        <f t="shared" si="259"/>
        <v>0</v>
      </c>
      <c r="AC149" s="550">
        <f>G149+M149+S149+Y149</f>
        <v>619680</v>
      </c>
      <c r="AD149" s="565">
        <f>J149+P149+V149+AB149</f>
        <v>619680</v>
      </c>
      <c r="AE149" s="550">
        <f t="shared" si="240"/>
        <v>0</v>
      </c>
      <c r="AF149" s="551">
        <f t="shared" si="241"/>
        <v>0</v>
      </c>
      <c r="AG149" s="552"/>
      <c r="AH149" s="151"/>
      <c r="AI149" s="151"/>
    </row>
    <row r="150" spans="1:35" ht="30" customHeight="1" x14ac:dyDescent="0.3">
      <c r="A150" s="152" t="s">
        <v>111</v>
      </c>
      <c r="B150" s="153" t="s">
        <v>112</v>
      </c>
      <c r="C150" s="208" t="s">
        <v>275</v>
      </c>
      <c r="D150" s="272" t="s">
        <v>231</v>
      </c>
      <c r="E150" s="214"/>
      <c r="F150" s="215"/>
      <c r="G150" s="171">
        <f t="shared" ref="G150:G159" si="260">E150*F150</f>
        <v>0</v>
      </c>
      <c r="H150" s="214"/>
      <c r="I150" s="215"/>
      <c r="J150" s="171">
        <f t="shared" ref="J150:J159" si="261">H150*I150</f>
        <v>0</v>
      </c>
      <c r="K150" s="169">
        <v>1</v>
      </c>
      <c r="L150" s="215">
        <v>65000</v>
      </c>
      <c r="M150" s="235">
        <f t="shared" ref="M150:M156" si="262">K150*L150</f>
        <v>65000</v>
      </c>
      <c r="N150" s="169">
        <v>1</v>
      </c>
      <c r="O150" s="215">
        <v>65000</v>
      </c>
      <c r="P150" s="192">
        <f t="shared" ref="P150:P159" si="263">N150*O150</f>
        <v>65000</v>
      </c>
      <c r="Q150" s="335"/>
      <c r="R150" s="163"/>
      <c r="S150" s="192">
        <f t="shared" ref="S150:S159" si="264">Q150*R150</f>
        <v>0</v>
      </c>
      <c r="T150" s="162"/>
      <c r="U150" s="163"/>
      <c r="V150" s="192">
        <f t="shared" ref="V150:V159" si="265">T150*U150</f>
        <v>0</v>
      </c>
      <c r="W150" s="335"/>
      <c r="X150" s="163"/>
      <c r="Y150" s="192">
        <f t="shared" ref="Y150:Y159" si="266">W150*X150</f>
        <v>0</v>
      </c>
      <c r="Z150" s="162"/>
      <c r="AA150" s="163"/>
      <c r="AB150" s="161">
        <f t="shared" ref="AB150:AB159" si="267">Z150*AA150</f>
        <v>0</v>
      </c>
      <c r="AC150" s="164">
        <f>G150+M150+S150+Y150</f>
        <v>65000</v>
      </c>
      <c r="AD150" s="514">
        <f>J150+P150+V150+AB150</f>
        <v>65000</v>
      </c>
      <c r="AE150" s="164">
        <f t="shared" si="240"/>
        <v>0</v>
      </c>
      <c r="AF150" s="435">
        <f t="shared" si="241"/>
        <v>0</v>
      </c>
      <c r="AG150" s="436"/>
      <c r="AH150" s="133"/>
      <c r="AI150" s="133"/>
    </row>
    <row r="151" spans="1:35" ht="30" customHeight="1" x14ac:dyDescent="0.3">
      <c r="A151" s="152" t="s">
        <v>111</v>
      </c>
      <c r="B151" s="153" t="s">
        <v>115</v>
      </c>
      <c r="C151" s="208" t="s">
        <v>276</v>
      </c>
      <c r="D151" s="272" t="s">
        <v>250</v>
      </c>
      <c r="E151" s="156">
        <v>267</v>
      </c>
      <c r="F151" s="157">
        <v>60</v>
      </c>
      <c r="G151" s="158">
        <f t="shared" si="260"/>
        <v>16020</v>
      </c>
      <c r="H151" s="156">
        <v>267</v>
      </c>
      <c r="I151" s="157">
        <v>60</v>
      </c>
      <c r="J151" s="158">
        <f t="shared" si="261"/>
        <v>16020</v>
      </c>
      <c r="K151" s="156">
        <v>133</v>
      </c>
      <c r="L151" s="157">
        <v>60</v>
      </c>
      <c r="M151" s="230">
        <f t="shared" si="262"/>
        <v>7980</v>
      </c>
      <c r="N151" s="156">
        <v>133</v>
      </c>
      <c r="O151" s="157">
        <v>60</v>
      </c>
      <c r="P151" s="192">
        <f t="shared" si="263"/>
        <v>7980</v>
      </c>
      <c r="Q151" s="335"/>
      <c r="R151" s="163"/>
      <c r="S151" s="192">
        <f t="shared" si="264"/>
        <v>0</v>
      </c>
      <c r="T151" s="162"/>
      <c r="U151" s="163"/>
      <c r="V151" s="192">
        <f t="shared" si="265"/>
        <v>0</v>
      </c>
      <c r="W151" s="335"/>
      <c r="X151" s="163"/>
      <c r="Y151" s="192">
        <f t="shared" si="266"/>
        <v>0</v>
      </c>
      <c r="Z151" s="162"/>
      <c r="AA151" s="163"/>
      <c r="AB151" s="161">
        <f t="shared" si="267"/>
        <v>0</v>
      </c>
      <c r="AC151" s="164">
        <f>G151+M151+S151+Y151</f>
        <v>24000</v>
      </c>
      <c r="AD151" s="514">
        <f>J151+P151+V151+AB151</f>
        <v>24000</v>
      </c>
      <c r="AE151" s="164">
        <f t="shared" si="240"/>
        <v>0</v>
      </c>
      <c r="AF151" s="435">
        <f t="shared" si="241"/>
        <v>0</v>
      </c>
      <c r="AG151" s="436"/>
      <c r="AH151" s="133"/>
      <c r="AI151" s="133"/>
    </row>
    <row r="152" spans="1:35" ht="30" customHeight="1" x14ac:dyDescent="0.3">
      <c r="A152" s="152" t="s">
        <v>111</v>
      </c>
      <c r="B152" s="153" t="s">
        <v>117</v>
      </c>
      <c r="C152" s="208" t="s">
        <v>277</v>
      </c>
      <c r="D152" s="272" t="s">
        <v>278</v>
      </c>
      <c r="E152" s="156">
        <v>250</v>
      </c>
      <c r="F152" s="157">
        <v>528</v>
      </c>
      <c r="G152" s="158">
        <f t="shared" si="260"/>
        <v>132000</v>
      </c>
      <c r="H152" s="156">
        <v>250</v>
      </c>
      <c r="I152" s="157">
        <v>528</v>
      </c>
      <c r="J152" s="158">
        <f t="shared" si="261"/>
        <v>132000</v>
      </c>
      <c r="K152" s="156">
        <v>250</v>
      </c>
      <c r="L152" s="157">
        <v>528</v>
      </c>
      <c r="M152" s="230">
        <f t="shared" si="262"/>
        <v>132000</v>
      </c>
      <c r="N152" s="156">
        <v>250</v>
      </c>
      <c r="O152" s="157">
        <v>528</v>
      </c>
      <c r="P152" s="192">
        <f t="shared" si="263"/>
        <v>132000</v>
      </c>
      <c r="Q152" s="335"/>
      <c r="R152" s="163"/>
      <c r="S152" s="192">
        <f t="shared" si="264"/>
        <v>0</v>
      </c>
      <c r="T152" s="162"/>
      <c r="U152" s="163"/>
      <c r="V152" s="192">
        <f t="shared" si="265"/>
        <v>0</v>
      </c>
      <c r="W152" s="335"/>
      <c r="X152" s="163"/>
      <c r="Y152" s="192">
        <f t="shared" si="266"/>
        <v>0</v>
      </c>
      <c r="Z152" s="162"/>
      <c r="AA152" s="163"/>
      <c r="AB152" s="161">
        <f t="shared" si="267"/>
        <v>0</v>
      </c>
      <c r="AC152" s="164">
        <f>G152+M152+S152+Y152</f>
        <v>264000</v>
      </c>
      <c r="AD152" s="514">
        <f>J152+P152+V152+AB152</f>
        <v>264000</v>
      </c>
      <c r="AE152" s="164">
        <f t="shared" si="240"/>
        <v>0</v>
      </c>
      <c r="AF152" s="435">
        <f t="shared" si="241"/>
        <v>0</v>
      </c>
      <c r="AG152" s="436"/>
      <c r="AH152" s="133"/>
      <c r="AI152" s="133"/>
    </row>
    <row r="153" spans="1:35" ht="30" customHeight="1" x14ac:dyDescent="0.3">
      <c r="A153" s="152" t="s">
        <v>111</v>
      </c>
      <c r="B153" s="153" t="s">
        <v>129</v>
      </c>
      <c r="C153" s="208" t="s">
        <v>279</v>
      </c>
      <c r="D153" s="272" t="s">
        <v>278</v>
      </c>
      <c r="E153" s="156">
        <v>250</v>
      </c>
      <c r="F153" s="157">
        <v>296</v>
      </c>
      <c r="G153" s="158">
        <f t="shared" si="260"/>
        <v>74000</v>
      </c>
      <c r="H153" s="156">
        <v>250</v>
      </c>
      <c r="I153" s="157">
        <v>296</v>
      </c>
      <c r="J153" s="158">
        <f t="shared" si="261"/>
        <v>74000</v>
      </c>
      <c r="K153" s="156">
        <v>250</v>
      </c>
      <c r="L153" s="157">
        <v>296</v>
      </c>
      <c r="M153" s="230">
        <f t="shared" si="262"/>
        <v>74000</v>
      </c>
      <c r="N153" s="156">
        <v>250</v>
      </c>
      <c r="O153" s="157">
        <v>296</v>
      </c>
      <c r="P153" s="192">
        <f t="shared" si="263"/>
        <v>74000</v>
      </c>
      <c r="Q153" s="335"/>
      <c r="R153" s="163"/>
      <c r="S153" s="192">
        <f t="shared" si="264"/>
        <v>0</v>
      </c>
      <c r="T153" s="162"/>
      <c r="U153" s="163"/>
      <c r="V153" s="192">
        <f t="shared" si="265"/>
        <v>0</v>
      </c>
      <c r="W153" s="335"/>
      <c r="X153" s="163"/>
      <c r="Y153" s="192">
        <f t="shared" si="266"/>
        <v>0</v>
      </c>
      <c r="Z153" s="162"/>
      <c r="AA153" s="163"/>
      <c r="AB153" s="161">
        <f t="shared" si="267"/>
        <v>0</v>
      </c>
      <c r="AC153" s="164">
        <f>G153+M153+S153+Y153</f>
        <v>148000</v>
      </c>
      <c r="AD153" s="514">
        <f>J153+P153+V153+AB153</f>
        <v>148000</v>
      </c>
      <c r="AE153" s="164">
        <f t="shared" si="240"/>
        <v>0</v>
      </c>
      <c r="AF153" s="435">
        <f t="shared" si="241"/>
        <v>0</v>
      </c>
      <c r="AG153" s="436"/>
      <c r="AH153" s="133"/>
      <c r="AI153" s="133"/>
    </row>
    <row r="154" spans="1:35" ht="30" customHeight="1" x14ac:dyDescent="0.3">
      <c r="A154" s="193" t="s">
        <v>111</v>
      </c>
      <c r="B154" s="566" t="s">
        <v>131</v>
      </c>
      <c r="C154" s="208" t="s">
        <v>280</v>
      </c>
      <c r="D154" s="272" t="s">
        <v>231</v>
      </c>
      <c r="E154" s="156">
        <v>1</v>
      </c>
      <c r="F154" s="157">
        <v>25000</v>
      </c>
      <c r="G154" s="158">
        <f t="shared" si="260"/>
        <v>25000</v>
      </c>
      <c r="H154" s="156">
        <v>1</v>
      </c>
      <c r="I154" s="157">
        <v>25000</v>
      </c>
      <c r="J154" s="158">
        <f t="shared" si="261"/>
        <v>25000</v>
      </c>
      <c r="K154" s="156">
        <v>1</v>
      </c>
      <c r="L154" s="157">
        <v>10000</v>
      </c>
      <c r="M154" s="230">
        <f t="shared" si="262"/>
        <v>10000</v>
      </c>
      <c r="N154" s="156">
        <v>1</v>
      </c>
      <c r="O154" s="157">
        <v>10000</v>
      </c>
      <c r="P154" s="192">
        <f t="shared" si="263"/>
        <v>10000</v>
      </c>
      <c r="Q154" s="361"/>
      <c r="R154" s="183"/>
      <c r="S154" s="192">
        <f t="shared" si="264"/>
        <v>0</v>
      </c>
      <c r="T154" s="182"/>
      <c r="U154" s="183"/>
      <c r="V154" s="192">
        <f t="shared" si="265"/>
        <v>0</v>
      </c>
      <c r="W154" s="361"/>
      <c r="X154" s="183"/>
      <c r="Y154" s="192">
        <f t="shared" si="266"/>
        <v>0</v>
      </c>
      <c r="Z154" s="182"/>
      <c r="AA154" s="183"/>
      <c r="AB154" s="161">
        <f t="shared" si="267"/>
        <v>0</v>
      </c>
      <c r="AC154" s="164">
        <f>G154+M154+S154+Y154</f>
        <v>35000</v>
      </c>
      <c r="AD154" s="514">
        <f>J154+P154+V154+AB154</f>
        <v>35000</v>
      </c>
      <c r="AE154" s="164">
        <f t="shared" si="240"/>
        <v>0</v>
      </c>
      <c r="AF154" s="435">
        <f t="shared" si="241"/>
        <v>0</v>
      </c>
      <c r="AG154" s="541"/>
      <c r="AH154" s="133"/>
      <c r="AI154" s="133"/>
    </row>
    <row r="155" spans="1:35" ht="30" customHeight="1" x14ac:dyDescent="0.3">
      <c r="A155" s="193" t="s">
        <v>111</v>
      </c>
      <c r="B155" s="566" t="s">
        <v>218</v>
      </c>
      <c r="C155" s="208" t="s">
        <v>281</v>
      </c>
      <c r="D155" s="272" t="s">
        <v>250</v>
      </c>
      <c r="E155" s="156">
        <v>306</v>
      </c>
      <c r="F155" s="157">
        <v>85</v>
      </c>
      <c r="G155" s="158">
        <f t="shared" si="260"/>
        <v>26010</v>
      </c>
      <c r="H155" s="156">
        <v>306</v>
      </c>
      <c r="I155" s="157">
        <v>85</v>
      </c>
      <c r="J155" s="158">
        <f t="shared" si="261"/>
        <v>26010</v>
      </c>
      <c r="K155" s="156">
        <v>94</v>
      </c>
      <c r="L155" s="157">
        <v>85</v>
      </c>
      <c r="M155" s="230">
        <f t="shared" si="262"/>
        <v>7990</v>
      </c>
      <c r="N155" s="156">
        <v>94</v>
      </c>
      <c r="O155" s="157">
        <v>85</v>
      </c>
      <c r="P155" s="192">
        <f t="shared" si="263"/>
        <v>7990</v>
      </c>
      <c r="Q155" s="361"/>
      <c r="R155" s="183"/>
      <c r="S155" s="192">
        <f t="shared" si="264"/>
        <v>0</v>
      </c>
      <c r="T155" s="182"/>
      <c r="U155" s="183"/>
      <c r="V155" s="192">
        <f t="shared" si="265"/>
        <v>0</v>
      </c>
      <c r="W155" s="361"/>
      <c r="X155" s="183"/>
      <c r="Y155" s="192">
        <f t="shared" si="266"/>
        <v>0</v>
      </c>
      <c r="Z155" s="182"/>
      <c r="AA155" s="183"/>
      <c r="AB155" s="161">
        <f t="shared" si="267"/>
        <v>0</v>
      </c>
      <c r="AC155" s="164">
        <f>G155+M155+S155+Y155</f>
        <v>34000</v>
      </c>
      <c r="AD155" s="514">
        <f>J155+P155+V155+AB155</f>
        <v>34000</v>
      </c>
      <c r="AE155" s="164">
        <f t="shared" si="240"/>
        <v>0</v>
      </c>
      <c r="AF155" s="435">
        <f t="shared" si="241"/>
        <v>0</v>
      </c>
      <c r="AG155" s="541"/>
      <c r="AH155" s="133"/>
      <c r="AI155" s="133"/>
    </row>
    <row r="156" spans="1:35" ht="30" customHeight="1" x14ac:dyDescent="0.3">
      <c r="A156" s="193" t="s">
        <v>111</v>
      </c>
      <c r="B156" s="566" t="s">
        <v>220</v>
      </c>
      <c r="C156" s="208" t="s">
        <v>282</v>
      </c>
      <c r="D156" s="272" t="s">
        <v>250</v>
      </c>
      <c r="E156" s="156">
        <v>300</v>
      </c>
      <c r="F156" s="157">
        <v>40</v>
      </c>
      <c r="G156" s="158">
        <f t="shared" si="260"/>
        <v>12000</v>
      </c>
      <c r="H156" s="156">
        <v>300</v>
      </c>
      <c r="I156" s="157">
        <v>40</v>
      </c>
      <c r="J156" s="158">
        <f t="shared" si="261"/>
        <v>12000</v>
      </c>
      <c r="K156" s="156">
        <v>100</v>
      </c>
      <c r="L156" s="157">
        <v>40</v>
      </c>
      <c r="M156" s="230">
        <f t="shared" si="262"/>
        <v>4000</v>
      </c>
      <c r="N156" s="156">
        <v>100</v>
      </c>
      <c r="O156" s="157">
        <v>40</v>
      </c>
      <c r="P156" s="192">
        <f t="shared" si="263"/>
        <v>4000</v>
      </c>
      <c r="Q156" s="361"/>
      <c r="R156" s="183"/>
      <c r="S156" s="192">
        <f t="shared" si="264"/>
        <v>0</v>
      </c>
      <c r="T156" s="182"/>
      <c r="U156" s="183"/>
      <c r="V156" s="192">
        <f t="shared" si="265"/>
        <v>0</v>
      </c>
      <c r="W156" s="361"/>
      <c r="X156" s="183"/>
      <c r="Y156" s="192">
        <f t="shared" si="266"/>
        <v>0</v>
      </c>
      <c r="Z156" s="182"/>
      <c r="AA156" s="183"/>
      <c r="AB156" s="161">
        <f t="shared" si="267"/>
        <v>0</v>
      </c>
      <c r="AC156" s="164">
        <f>G156+M156+S156+Y156</f>
        <v>16000</v>
      </c>
      <c r="AD156" s="514">
        <f>J156+P156+V156+AB156</f>
        <v>16000</v>
      </c>
      <c r="AE156" s="164">
        <f t="shared" si="240"/>
        <v>0</v>
      </c>
      <c r="AF156" s="435">
        <f t="shared" si="241"/>
        <v>0</v>
      </c>
      <c r="AG156" s="541"/>
      <c r="AH156" s="133"/>
      <c r="AI156" s="133"/>
    </row>
    <row r="157" spans="1:35" ht="30" customHeight="1" x14ac:dyDescent="0.3">
      <c r="A157" s="193" t="s">
        <v>111</v>
      </c>
      <c r="B157" s="566" t="s">
        <v>222</v>
      </c>
      <c r="C157" s="208" t="s">
        <v>283</v>
      </c>
      <c r="D157" s="272" t="s">
        <v>231</v>
      </c>
      <c r="E157" s="169">
        <v>1</v>
      </c>
      <c r="F157" s="170">
        <v>10000</v>
      </c>
      <c r="G157" s="158">
        <f t="shared" si="260"/>
        <v>10000</v>
      </c>
      <c r="H157" s="169">
        <v>1</v>
      </c>
      <c r="I157" s="170">
        <v>10000</v>
      </c>
      <c r="J157" s="158">
        <f t="shared" si="261"/>
        <v>10000</v>
      </c>
      <c r="K157" s="214"/>
      <c r="L157" s="170"/>
      <c r="M157" s="567">
        <v>0</v>
      </c>
      <c r="N157" s="182"/>
      <c r="O157" s="180"/>
      <c r="P157" s="192">
        <f t="shared" si="263"/>
        <v>0</v>
      </c>
      <c r="Q157" s="361"/>
      <c r="R157" s="183"/>
      <c r="S157" s="192">
        <f t="shared" si="264"/>
        <v>0</v>
      </c>
      <c r="T157" s="182"/>
      <c r="U157" s="183"/>
      <c r="V157" s="192">
        <f t="shared" si="265"/>
        <v>0</v>
      </c>
      <c r="W157" s="361"/>
      <c r="X157" s="183"/>
      <c r="Y157" s="192">
        <f t="shared" si="266"/>
        <v>0</v>
      </c>
      <c r="Z157" s="182"/>
      <c r="AA157" s="183"/>
      <c r="AB157" s="161">
        <f t="shared" si="267"/>
        <v>0</v>
      </c>
      <c r="AC157" s="164">
        <f>G157+M157+S157+Y157</f>
        <v>10000</v>
      </c>
      <c r="AD157" s="514">
        <f>J157+P157+V157+AB157</f>
        <v>10000</v>
      </c>
      <c r="AE157" s="164">
        <f t="shared" si="240"/>
        <v>0</v>
      </c>
      <c r="AF157" s="435">
        <f t="shared" si="241"/>
        <v>0</v>
      </c>
      <c r="AG157" s="541"/>
      <c r="AH157" s="133"/>
      <c r="AI157" s="133"/>
    </row>
    <row r="158" spans="1:35" ht="30" customHeight="1" x14ac:dyDescent="0.3">
      <c r="A158" s="193" t="s">
        <v>111</v>
      </c>
      <c r="B158" s="566" t="s">
        <v>224</v>
      </c>
      <c r="C158" s="208" t="s">
        <v>284</v>
      </c>
      <c r="D158" s="272" t="s">
        <v>250</v>
      </c>
      <c r="E158" s="156">
        <v>160</v>
      </c>
      <c r="F158" s="157">
        <v>50</v>
      </c>
      <c r="G158" s="158">
        <f t="shared" si="260"/>
        <v>8000</v>
      </c>
      <c r="H158" s="156">
        <v>160</v>
      </c>
      <c r="I158" s="157">
        <v>50</v>
      </c>
      <c r="J158" s="158">
        <f t="shared" si="261"/>
        <v>8000</v>
      </c>
      <c r="K158" s="417"/>
      <c r="L158" s="157"/>
      <c r="M158" s="568">
        <v>0</v>
      </c>
      <c r="N158" s="182"/>
      <c r="O158" s="180"/>
      <c r="P158" s="192">
        <f t="shared" si="263"/>
        <v>0</v>
      </c>
      <c r="Q158" s="361"/>
      <c r="R158" s="183"/>
      <c r="S158" s="192">
        <f t="shared" si="264"/>
        <v>0</v>
      </c>
      <c r="T158" s="182"/>
      <c r="U158" s="183"/>
      <c r="V158" s="192">
        <f t="shared" si="265"/>
        <v>0</v>
      </c>
      <c r="W158" s="361"/>
      <c r="X158" s="183"/>
      <c r="Y158" s="192">
        <f t="shared" si="266"/>
        <v>0</v>
      </c>
      <c r="Z158" s="182"/>
      <c r="AA158" s="183"/>
      <c r="AB158" s="161">
        <f t="shared" si="267"/>
        <v>0</v>
      </c>
      <c r="AC158" s="164">
        <f>G158+M158+S158+Y158</f>
        <v>8000</v>
      </c>
      <c r="AD158" s="514">
        <f>J158+P158+V158+AB158</f>
        <v>8000</v>
      </c>
      <c r="AE158" s="164">
        <f t="shared" si="240"/>
        <v>0</v>
      </c>
      <c r="AF158" s="435">
        <f t="shared" si="241"/>
        <v>0</v>
      </c>
      <c r="AG158" s="541"/>
      <c r="AH158" s="133"/>
      <c r="AI158" s="133"/>
    </row>
    <row r="159" spans="1:35" ht="30" customHeight="1" x14ac:dyDescent="0.3">
      <c r="A159" s="193" t="s">
        <v>111</v>
      </c>
      <c r="B159" s="569" t="s">
        <v>226</v>
      </c>
      <c r="C159" s="208" t="s">
        <v>285</v>
      </c>
      <c r="D159" s="272" t="s">
        <v>250</v>
      </c>
      <c r="E159" s="156">
        <v>147</v>
      </c>
      <c r="F159" s="157">
        <v>98</v>
      </c>
      <c r="G159" s="158">
        <f t="shared" si="260"/>
        <v>14406</v>
      </c>
      <c r="H159" s="417">
        <v>147</v>
      </c>
      <c r="I159" s="157">
        <v>98</v>
      </c>
      <c r="J159" s="158">
        <f t="shared" si="261"/>
        <v>14406</v>
      </c>
      <c r="K159" s="156">
        <v>13</v>
      </c>
      <c r="L159" s="157">
        <v>98</v>
      </c>
      <c r="M159" s="230">
        <f>K159*L159</f>
        <v>1274</v>
      </c>
      <c r="N159" s="156">
        <v>13</v>
      </c>
      <c r="O159" s="157">
        <v>98</v>
      </c>
      <c r="P159" s="199">
        <f t="shared" si="263"/>
        <v>1274</v>
      </c>
      <c r="Q159" s="337"/>
      <c r="R159" s="202"/>
      <c r="S159" s="199">
        <f t="shared" si="264"/>
        <v>0</v>
      </c>
      <c r="T159" s="201"/>
      <c r="U159" s="202"/>
      <c r="V159" s="199">
        <f t="shared" si="265"/>
        <v>0</v>
      </c>
      <c r="W159" s="337"/>
      <c r="X159" s="202"/>
      <c r="Y159" s="199">
        <f t="shared" si="266"/>
        <v>0</v>
      </c>
      <c r="Z159" s="201"/>
      <c r="AA159" s="202"/>
      <c r="AB159" s="200">
        <f t="shared" si="267"/>
        <v>0</v>
      </c>
      <c r="AC159" s="164">
        <f>G159+M159+S159+Y159</f>
        <v>15680</v>
      </c>
      <c r="AD159" s="514">
        <f>J159+P159+V159+AB159</f>
        <v>15680</v>
      </c>
      <c r="AE159" s="164">
        <f t="shared" si="240"/>
        <v>0</v>
      </c>
      <c r="AF159" s="435">
        <f t="shared" si="241"/>
        <v>0</v>
      </c>
      <c r="AG159" s="541"/>
      <c r="AH159" s="133"/>
      <c r="AI159" s="133"/>
    </row>
    <row r="160" spans="1:35" ht="15" customHeight="1" x14ac:dyDescent="0.3">
      <c r="A160" s="134" t="s">
        <v>108</v>
      </c>
      <c r="B160" s="135" t="s">
        <v>286</v>
      </c>
      <c r="C160" s="306" t="s">
        <v>264</v>
      </c>
      <c r="D160" s="188"/>
      <c r="E160" s="141">
        <f t="shared" ref="E160:AB160" si="268">SUM(E161:E167)</f>
        <v>6</v>
      </c>
      <c r="F160" s="142">
        <f t="shared" si="268"/>
        <v>20000</v>
      </c>
      <c r="G160" s="143">
        <f t="shared" si="268"/>
        <v>22000</v>
      </c>
      <c r="H160" s="141">
        <f t="shared" si="268"/>
        <v>2</v>
      </c>
      <c r="I160" s="142">
        <f t="shared" si="268"/>
        <v>19772</v>
      </c>
      <c r="J160" s="189">
        <f t="shared" si="268"/>
        <v>19772</v>
      </c>
      <c r="K160" s="332">
        <f t="shared" si="268"/>
        <v>2</v>
      </c>
      <c r="L160" s="142">
        <f t="shared" si="268"/>
        <v>18305</v>
      </c>
      <c r="M160" s="189">
        <f t="shared" si="268"/>
        <v>18305</v>
      </c>
      <c r="N160" s="189">
        <f t="shared" si="268"/>
        <v>63</v>
      </c>
      <c r="O160" s="570">
        <f t="shared" si="268"/>
        <v>25374.06</v>
      </c>
      <c r="P160" s="189">
        <f t="shared" si="268"/>
        <v>28324.06</v>
      </c>
      <c r="Q160" s="333">
        <f t="shared" si="268"/>
        <v>0</v>
      </c>
      <c r="R160" s="145">
        <f t="shared" si="268"/>
        <v>0</v>
      </c>
      <c r="S160" s="189">
        <f t="shared" si="268"/>
        <v>0</v>
      </c>
      <c r="T160" s="144">
        <f t="shared" si="268"/>
        <v>0</v>
      </c>
      <c r="U160" s="145">
        <f t="shared" si="268"/>
        <v>0</v>
      </c>
      <c r="V160" s="189">
        <f t="shared" si="268"/>
        <v>0</v>
      </c>
      <c r="W160" s="333">
        <f t="shared" si="268"/>
        <v>0</v>
      </c>
      <c r="X160" s="145">
        <f t="shared" si="268"/>
        <v>0</v>
      </c>
      <c r="Y160" s="189">
        <f t="shared" si="268"/>
        <v>0</v>
      </c>
      <c r="Z160" s="144">
        <f t="shared" si="268"/>
        <v>0</v>
      </c>
      <c r="AA160" s="145">
        <f t="shared" si="268"/>
        <v>0</v>
      </c>
      <c r="AB160" s="143">
        <f t="shared" si="268"/>
        <v>0</v>
      </c>
      <c r="AC160" s="550">
        <f>G160+M160+S160+Y160</f>
        <v>40305</v>
      </c>
      <c r="AD160" s="565">
        <f>J160+P160+V160+AB160</f>
        <v>48096.06</v>
      </c>
      <c r="AE160" s="550">
        <f t="shared" si="240"/>
        <v>-7791.0599999999977</v>
      </c>
      <c r="AF160" s="551">
        <f t="shared" si="241"/>
        <v>-0.19330256791961289</v>
      </c>
      <c r="AG160" s="552"/>
      <c r="AH160" s="151"/>
      <c r="AI160" s="151"/>
    </row>
    <row r="161" spans="1:35" ht="30" customHeight="1" x14ac:dyDescent="0.3">
      <c r="A161" s="152" t="s">
        <v>111</v>
      </c>
      <c r="B161" s="153" t="s">
        <v>112</v>
      </c>
      <c r="C161" s="208" t="s">
        <v>287</v>
      </c>
      <c r="D161" s="571"/>
      <c r="E161" s="572"/>
      <c r="F161" s="215"/>
      <c r="G161" s="235">
        <f t="shared" ref="G161:G166" si="269">E161*F161</f>
        <v>0</v>
      </c>
      <c r="H161" s="572"/>
      <c r="I161" s="215"/>
      <c r="J161" s="171">
        <f t="shared" ref="J161:J166" si="270">H161*I161</f>
        <v>0</v>
      </c>
      <c r="K161" s="214"/>
      <c r="L161" s="215"/>
      <c r="M161" s="235">
        <f t="shared" ref="M161:M167" si="271">K161*L161</f>
        <v>0</v>
      </c>
      <c r="N161" s="162"/>
      <c r="O161" s="160"/>
      <c r="P161" s="192">
        <f t="shared" ref="P161:P167" si="272">N161*O161</f>
        <v>0</v>
      </c>
      <c r="Q161" s="335"/>
      <c r="R161" s="163"/>
      <c r="S161" s="192">
        <f t="shared" ref="S161:S167" si="273">Q161*R161</f>
        <v>0</v>
      </c>
      <c r="T161" s="162"/>
      <c r="U161" s="163"/>
      <c r="V161" s="192">
        <f t="shared" ref="V161:V167" si="274">T161*U161</f>
        <v>0</v>
      </c>
      <c r="W161" s="335"/>
      <c r="X161" s="163"/>
      <c r="Y161" s="192">
        <f t="shared" ref="Y161:Y167" si="275">W161*X161</f>
        <v>0</v>
      </c>
      <c r="Z161" s="162"/>
      <c r="AA161" s="163"/>
      <c r="AB161" s="161">
        <f t="shared" ref="AB161:AB167" si="276">Z161*AA161</f>
        <v>0</v>
      </c>
      <c r="AC161" s="164">
        <f>G161+M161+S161+Y161</f>
        <v>0</v>
      </c>
      <c r="AD161" s="164">
        <f>J161+P161+V161+AB161</f>
        <v>0</v>
      </c>
      <c r="AE161" s="164">
        <f t="shared" si="240"/>
        <v>0</v>
      </c>
      <c r="AF161" s="435" t="e">
        <f t="shared" si="241"/>
        <v>#DIV/0!</v>
      </c>
      <c r="AG161" s="436"/>
      <c r="AH161" s="133"/>
      <c r="AI161" s="133"/>
    </row>
    <row r="162" spans="1:35" ht="30" customHeight="1" x14ac:dyDescent="0.3">
      <c r="A162" s="152" t="s">
        <v>111</v>
      </c>
      <c r="B162" s="153" t="s">
        <v>115</v>
      </c>
      <c r="C162" s="208" t="s">
        <v>288</v>
      </c>
      <c r="D162" s="571"/>
      <c r="E162" s="572"/>
      <c r="F162" s="215"/>
      <c r="G162" s="235">
        <f t="shared" si="269"/>
        <v>0</v>
      </c>
      <c r="H162" s="572"/>
      <c r="I162" s="215"/>
      <c r="J162" s="171">
        <f t="shared" si="270"/>
        <v>0</v>
      </c>
      <c r="K162" s="214"/>
      <c r="L162" s="215"/>
      <c r="M162" s="235">
        <f t="shared" si="271"/>
        <v>0</v>
      </c>
      <c r="N162" s="162"/>
      <c r="O162" s="160"/>
      <c r="P162" s="192">
        <f t="shared" si="272"/>
        <v>0</v>
      </c>
      <c r="Q162" s="335"/>
      <c r="R162" s="163"/>
      <c r="S162" s="192">
        <f t="shared" si="273"/>
        <v>0</v>
      </c>
      <c r="T162" s="162"/>
      <c r="U162" s="163"/>
      <c r="V162" s="192">
        <f t="shared" si="274"/>
        <v>0</v>
      </c>
      <c r="W162" s="335"/>
      <c r="X162" s="163"/>
      <c r="Y162" s="192">
        <f t="shared" si="275"/>
        <v>0</v>
      </c>
      <c r="Z162" s="162"/>
      <c r="AA162" s="163"/>
      <c r="AB162" s="161">
        <f t="shared" si="276"/>
        <v>0</v>
      </c>
      <c r="AC162" s="164">
        <f>G162+M162+S162+Y162</f>
        <v>0</v>
      </c>
      <c r="AD162" s="164">
        <f>J162+P162+V162+AB162</f>
        <v>0</v>
      </c>
      <c r="AE162" s="164">
        <f t="shared" si="240"/>
        <v>0</v>
      </c>
      <c r="AF162" s="435" t="e">
        <f t="shared" si="241"/>
        <v>#DIV/0!</v>
      </c>
      <c r="AG162" s="436"/>
      <c r="AH162" s="133"/>
      <c r="AI162" s="133"/>
    </row>
    <row r="163" spans="1:35" ht="30" customHeight="1" x14ac:dyDescent="0.3">
      <c r="A163" s="152" t="s">
        <v>111</v>
      </c>
      <c r="B163" s="153" t="s">
        <v>117</v>
      </c>
      <c r="C163" s="208" t="s">
        <v>289</v>
      </c>
      <c r="D163" s="571" t="s">
        <v>290</v>
      </c>
      <c r="E163" s="572"/>
      <c r="F163" s="215"/>
      <c r="G163" s="235">
        <f t="shared" si="269"/>
        <v>0</v>
      </c>
      <c r="H163" s="572"/>
      <c r="I163" s="215"/>
      <c r="J163" s="171">
        <f t="shared" si="270"/>
        <v>0</v>
      </c>
      <c r="K163" s="387">
        <v>1</v>
      </c>
      <c r="L163" s="573">
        <v>5000</v>
      </c>
      <c r="M163" s="230">
        <f t="shared" si="271"/>
        <v>5000</v>
      </c>
      <c r="N163" s="387">
        <v>1</v>
      </c>
      <c r="O163" s="215">
        <v>6126.98</v>
      </c>
      <c r="P163" s="192">
        <f t="shared" si="272"/>
        <v>6126.98</v>
      </c>
      <c r="Q163" s="335"/>
      <c r="R163" s="163"/>
      <c r="S163" s="192">
        <f t="shared" si="273"/>
        <v>0</v>
      </c>
      <c r="T163" s="162"/>
      <c r="U163" s="163"/>
      <c r="V163" s="192">
        <f t="shared" si="274"/>
        <v>0</v>
      </c>
      <c r="W163" s="335"/>
      <c r="X163" s="163"/>
      <c r="Y163" s="192">
        <f t="shared" si="275"/>
        <v>0</v>
      </c>
      <c r="Z163" s="162"/>
      <c r="AA163" s="163"/>
      <c r="AB163" s="161">
        <f t="shared" si="276"/>
        <v>0</v>
      </c>
      <c r="AC163" s="164">
        <f>G163+M163+S163+Y163</f>
        <v>5000</v>
      </c>
      <c r="AD163" s="514">
        <f>J163+P163+V163+AB163</f>
        <v>6126.98</v>
      </c>
      <c r="AE163" s="164">
        <f t="shared" si="240"/>
        <v>-1126.9799999999996</v>
      </c>
      <c r="AF163" s="435">
        <f t="shared" si="241"/>
        <v>-0.2253959999999999</v>
      </c>
      <c r="AG163" s="436"/>
      <c r="AH163" s="133"/>
      <c r="AI163" s="133"/>
    </row>
    <row r="164" spans="1:35" ht="77.25" customHeight="1" x14ac:dyDescent="0.3">
      <c r="A164" s="206" t="s">
        <v>111</v>
      </c>
      <c r="B164" s="383" t="s">
        <v>129</v>
      </c>
      <c r="C164" s="574" t="s">
        <v>291</v>
      </c>
      <c r="D164" s="215" t="s">
        <v>114</v>
      </c>
      <c r="E164" s="437">
        <v>5</v>
      </c>
      <c r="F164" s="157">
        <v>500</v>
      </c>
      <c r="G164" s="230">
        <f t="shared" si="269"/>
        <v>2500</v>
      </c>
      <c r="H164" s="572">
        <v>1</v>
      </c>
      <c r="I164" s="418">
        <v>272</v>
      </c>
      <c r="J164" s="158">
        <f t="shared" si="270"/>
        <v>272</v>
      </c>
      <c r="K164" s="214"/>
      <c r="L164" s="418"/>
      <c r="M164" s="235">
        <f t="shared" si="271"/>
        <v>0</v>
      </c>
      <c r="N164" s="214">
        <v>1</v>
      </c>
      <c r="O164" s="418">
        <v>241.5</v>
      </c>
      <c r="P164" s="219">
        <f t="shared" si="272"/>
        <v>241.5</v>
      </c>
      <c r="Q164" s="381"/>
      <c r="R164" s="220"/>
      <c r="S164" s="219">
        <f t="shared" si="273"/>
        <v>0</v>
      </c>
      <c r="T164" s="217"/>
      <c r="U164" s="220"/>
      <c r="V164" s="219">
        <f t="shared" si="274"/>
        <v>0</v>
      </c>
      <c r="W164" s="381"/>
      <c r="X164" s="220"/>
      <c r="Y164" s="219">
        <f t="shared" si="275"/>
        <v>0</v>
      </c>
      <c r="Z164" s="217"/>
      <c r="AA164" s="220"/>
      <c r="AB164" s="221">
        <f t="shared" si="276"/>
        <v>0</v>
      </c>
      <c r="AC164" s="222">
        <f>G164+M164+S164+Y164</f>
        <v>2500</v>
      </c>
      <c r="AD164" s="554">
        <f>J164+P164+V164+AB164</f>
        <v>513.5</v>
      </c>
      <c r="AE164" s="222">
        <f t="shared" si="240"/>
        <v>1986.5</v>
      </c>
      <c r="AF164" s="575">
        <f t="shared" si="241"/>
        <v>0.79459999999999997</v>
      </c>
      <c r="AG164" s="576" t="s">
        <v>292</v>
      </c>
      <c r="AH164" s="227"/>
      <c r="AI164" s="227"/>
    </row>
    <row r="165" spans="1:35" ht="30" customHeight="1" x14ac:dyDescent="0.3">
      <c r="A165" s="152" t="s">
        <v>111</v>
      </c>
      <c r="B165" s="153" t="s">
        <v>131</v>
      </c>
      <c r="C165" s="574" t="s">
        <v>293</v>
      </c>
      <c r="D165" s="215"/>
      <c r="E165" s="572"/>
      <c r="F165" s="215"/>
      <c r="G165" s="235">
        <f t="shared" si="269"/>
        <v>0</v>
      </c>
      <c r="H165" s="572"/>
      <c r="I165" s="215"/>
      <c r="J165" s="171">
        <f t="shared" si="270"/>
        <v>0</v>
      </c>
      <c r="K165" s="214"/>
      <c r="L165" s="215"/>
      <c r="M165" s="235">
        <f t="shared" si="271"/>
        <v>0</v>
      </c>
      <c r="N165" s="162"/>
      <c r="O165" s="160"/>
      <c r="P165" s="192">
        <f t="shared" si="272"/>
        <v>0</v>
      </c>
      <c r="Q165" s="335"/>
      <c r="R165" s="163"/>
      <c r="S165" s="192">
        <f t="shared" si="273"/>
        <v>0</v>
      </c>
      <c r="T165" s="162"/>
      <c r="U165" s="163"/>
      <c r="V165" s="192">
        <f t="shared" si="274"/>
        <v>0</v>
      </c>
      <c r="W165" s="335"/>
      <c r="X165" s="163"/>
      <c r="Y165" s="192">
        <f t="shared" si="275"/>
        <v>0</v>
      </c>
      <c r="Z165" s="162"/>
      <c r="AA165" s="163"/>
      <c r="AB165" s="161">
        <f t="shared" si="276"/>
        <v>0</v>
      </c>
      <c r="AC165" s="164">
        <f>G165+M165+S165+Y165</f>
        <v>0</v>
      </c>
      <c r="AD165" s="514">
        <f>J165+P165+V165+AB165</f>
        <v>0</v>
      </c>
      <c r="AE165" s="164">
        <f t="shared" si="240"/>
        <v>0</v>
      </c>
      <c r="AF165" s="575" t="e">
        <f t="shared" si="241"/>
        <v>#DIV/0!</v>
      </c>
      <c r="AG165" s="436"/>
      <c r="AH165" s="133"/>
      <c r="AI165" s="133"/>
    </row>
    <row r="166" spans="1:35" ht="30" customHeight="1" x14ac:dyDescent="0.3">
      <c r="A166" s="577" t="s">
        <v>111</v>
      </c>
      <c r="B166" s="578" t="s">
        <v>294</v>
      </c>
      <c r="C166" s="574" t="s">
        <v>295</v>
      </c>
      <c r="D166" s="579" t="s">
        <v>231</v>
      </c>
      <c r="E166" s="210">
        <v>1</v>
      </c>
      <c r="F166" s="170">
        <v>19500</v>
      </c>
      <c r="G166" s="170">
        <f t="shared" si="269"/>
        <v>19500</v>
      </c>
      <c r="H166" s="169">
        <v>1</v>
      </c>
      <c r="I166" s="170">
        <v>19500</v>
      </c>
      <c r="J166" s="580">
        <f t="shared" si="270"/>
        <v>19500</v>
      </c>
      <c r="K166" s="571">
        <v>1</v>
      </c>
      <c r="L166" s="581">
        <v>13305</v>
      </c>
      <c r="M166" s="421">
        <f t="shared" si="271"/>
        <v>13305</v>
      </c>
      <c r="N166" s="571">
        <v>1</v>
      </c>
      <c r="O166" s="218">
        <v>18955.580000000002</v>
      </c>
      <c r="P166" s="219">
        <f t="shared" si="272"/>
        <v>18955.580000000002</v>
      </c>
      <c r="Q166" s="582"/>
      <c r="R166" s="177"/>
      <c r="S166" s="583">
        <f t="shared" si="273"/>
        <v>0</v>
      </c>
      <c r="T166" s="176"/>
      <c r="U166" s="177"/>
      <c r="V166" s="219">
        <f t="shared" si="274"/>
        <v>0</v>
      </c>
      <c r="W166" s="582"/>
      <c r="X166" s="177"/>
      <c r="Y166" s="219">
        <f t="shared" si="275"/>
        <v>0</v>
      </c>
      <c r="Z166" s="176"/>
      <c r="AA166" s="177"/>
      <c r="AB166" s="221">
        <f t="shared" si="276"/>
        <v>0</v>
      </c>
      <c r="AC166" s="222">
        <f>G166+M166+S166+Y166</f>
        <v>32805</v>
      </c>
      <c r="AD166" s="554">
        <f>J166+P166+V166+AB166</f>
        <v>38455.58</v>
      </c>
      <c r="AE166" s="222">
        <f t="shared" si="240"/>
        <v>-5650.5800000000017</v>
      </c>
      <c r="AF166" s="433">
        <f t="shared" si="241"/>
        <v>-0.17224752324340806</v>
      </c>
      <c r="AG166" s="584"/>
      <c r="AH166" s="585"/>
      <c r="AI166" s="585"/>
    </row>
    <row r="167" spans="1:35" ht="30" customHeight="1" x14ac:dyDescent="0.3">
      <c r="A167" s="152" t="s">
        <v>111</v>
      </c>
      <c r="B167" s="566" t="s">
        <v>296</v>
      </c>
      <c r="C167" s="586" t="s">
        <v>297</v>
      </c>
      <c r="D167" s="587" t="s">
        <v>244</v>
      </c>
      <c r="E167" s="572"/>
      <c r="F167" s="215"/>
      <c r="G167" s="216"/>
      <c r="H167" s="214"/>
      <c r="I167" s="215"/>
      <c r="J167" s="588"/>
      <c r="K167" s="571"/>
      <c r="L167" s="218"/>
      <c r="M167" s="220">
        <f t="shared" si="271"/>
        <v>0</v>
      </c>
      <c r="N167" s="571">
        <v>60</v>
      </c>
      <c r="O167" s="218">
        <v>50</v>
      </c>
      <c r="P167" s="192">
        <f t="shared" si="272"/>
        <v>3000</v>
      </c>
      <c r="Q167" s="361"/>
      <c r="R167" s="183"/>
      <c r="S167" s="192">
        <f t="shared" si="273"/>
        <v>0</v>
      </c>
      <c r="T167" s="182"/>
      <c r="U167" s="183"/>
      <c r="V167" s="192">
        <f t="shared" si="274"/>
        <v>0</v>
      </c>
      <c r="W167" s="361"/>
      <c r="X167" s="183"/>
      <c r="Y167" s="192">
        <f t="shared" si="275"/>
        <v>0</v>
      </c>
      <c r="Z167" s="182"/>
      <c r="AA167" s="183"/>
      <c r="AB167" s="161">
        <f t="shared" si="276"/>
        <v>0</v>
      </c>
      <c r="AC167" s="164">
        <f>G167+M167+S167+Y167</f>
        <v>0</v>
      </c>
      <c r="AD167" s="514">
        <f>J167+P167+V167+AB167</f>
        <v>3000</v>
      </c>
      <c r="AE167" s="164">
        <f t="shared" si="240"/>
        <v>-3000</v>
      </c>
      <c r="AF167" s="433" t="e">
        <f t="shared" si="241"/>
        <v>#DIV/0!</v>
      </c>
      <c r="AG167" s="541"/>
      <c r="AH167" s="133"/>
      <c r="AI167" s="133"/>
    </row>
    <row r="168" spans="1:35" ht="15.75" customHeight="1" x14ac:dyDescent="0.3">
      <c r="A168" s="685" t="s">
        <v>298</v>
      </c>
      <c r="B168" s="677"/>
      <c r="C168" s="677"/>
      <c r="D168" s="589"/>
      <c r="E168" s="590">
        <f t="shared" ref="E168:AB168" si="277">E160+E149+E145+E141</f>
        <v>1874</v>
      </c>
      <c r="F168" s="590">
        <f t="shared" si="277"/>
        <v>186631</v>
      </c>
      <c r="G168" s="591">
        <f t="shared" si="277"/>
        <v>493700</v>
      </c>
      <c r="H168" s="483">
        <f t="shared" si="277"/>
        <v>1870</v>
      </c>
      <c r="I168" s="483">
        <f t="shared" si="277"/>
        <v>187531</v>
      </c>
      <c r="J168" s="592">
        <f t="shared" si="277"/>
        <v>492600</v>
      </c>
      <c r="K168" s="593">
        <f t="shared" si="277"/>
        <v>882</v>
      </c>
      <c r="L168" s="483">
        <f t="shared" si="277"/>
        <v>94542</v>
      </c>
      <c r="M168" s="592">
        <f t="shared" si="277"/>
        <v>325489</v>
      </c>
      <c r="N168" s="592">
        <f t="shared" si="277"/>
        <v>944</v>
      </c>
      <c r="O168" s="483">
        <f t="shared" si="277"/>
        <v>104942.06</v>
      </c>
      <c r="P168" s="592">
        <f t="shared" si="277"/>
        <v>338839.06</v>
      </c>
      <c r="Q168" s="594">
        <f t="shared" si="277"/>
        <v>0</v>
      </c>
      <c r="R168" s="592">
        <f t="shared" si="277"/>
        <v>0</v>
      </c>
      <c r="S168" s="592">
        <f t="shared" si="277"/>
        <v>0</v>
      </c>
      <c r="T168" s="592">
        <f t="shared" si="277"/>
        <v>0</v>
      </c>
      <c r="U168" s="592">
        <f t="shared" si="277"/>
        <v>0</v>
      </c>
      <c r="V168" s="592">
        <f t="shared" si="277"/>
        <v>0</v>
      </c>
      <c r="W168" s="594">
        <f t="shared" si="277"/>
        <v>0</v>
      </c>
      <c r="X168" s="592">
        <f t="shared" si="277"/>
        <v>0</v>
      </c>
      <c r="Y168" s="592">
        <f t="shared" si="277"/>
        <v>0</v>
      </c>
      <c r="Z168" s="592">
        <f t="shared" si="277"/>
        <v>0</v>
      </c>
      <c r="AA168" s="592">
        <f t="shared" si="277"/>
        <v>0</v>
      </c>
      <c r="AB168" s="592">
        <f t="shared" si="277"/>
        <v>0</v>
      </c>
      <c r="AC168" s="532">
        <f>G168+M168+S168+Y168</f>
        <v>819189</v>
      </c>
      <c r="AD168" s="533">
        <f>J168+P168+V168+AB168</f>
        <v>831439.06</v>
      </c>
      <c r="AE168" s="545">
        <f t="shared" si="240"/>
        <v>-12250.060000000056</v>
      </c>
      <c r="AF168" s="595">
        <f t="shared" si="241"/>
        <v>-1.4953887320264378E-2</v>
      </c>
      <c r="AG168" s="596"/>
      <c r="AH168" s="133"/>
      <c r="AI168" s="133"/>
    </row>
    <row r="169" spans="1:35" ht="15.75" customHeight="1" x14ac:dyDescent="0.3">
      <c r="A169" s="597" t="s">
        <v>299</v>
      </c>
      <c r="B169" s="598"/>
      <c r="C169" s="599"/>
      <c r="D169" s="600"/>
      <c r="E169" s="601"/>
      <c r="F169" s="601"/>
      <c r="G169" s="602">
        <f>G27+G32+G46+G56+G78+G84+G98+G111+G117+G121+G125+G130+G139+G168</f>
        <v>1270640</v>
      </c>
      <c r="H169" s="603"/>
      <c r="I169" s="603"/>
      <c r="J169" s="602">
        <f>J27+J32+J46+J56+J78+J84+J98+J111+J117+J121+J125+J130+J139+J168</f>
        <v>1270640</v>
      </c>
      <c r="K169" s="601"/>
      <c r="L169" s="601"/>
      <c r="M169" s="602">
        <f>M27+M32+M46+M56+M78+M84+M98+M111+M117+M121+M125+M130+M139+M168</f>
        <v>544879</v>
      </c>
      <c r="N169" s="604"/>
      <c r="O169" s="601"/>
      <c r="P169" s="602">
        <f>P27+P32+P46+P56+P78+P84+P98+P111+P117+P121+P125+P130+P139+P168</f>
        <v>553984.37</v>
      </c>
      <c r="Q169" s="604"/>
      <c r="R169" s="604"/>
      <c r="S169" s="602">
        <f>S27+S32+S46+S56+S78+S84+S98+S111+S117+S121+S125+S130+S139+S168</f>
        <v>0</v>
      </c>
      <c r="T169" s="604"/>
      <c r="U169" s="604"/>
      <c r="V169" s="602">
        <f>V27+V32+V46+V56+V78+V84+V98+V111+V117+V121+V125+V130+V139+V168</f>
        <v>0</v>
      </c>
      <c r="W169" s="604"/>
      <c r="X169" s="604"/>
      <c r="Y169" s="602">
        <f>Y27+Y32+Y46+Y56+Y78+Y84+Y98+Y111+Y117+Y121+Y125+Y130+Y139+Y168</f>
        <v>0</v>
      </c>
      <c r="Z169" s="604"/>
      <c r="AA169" s="604"/>
      <c r="AB169" s="602">
        <f t="shared" ref="AB169:AD169" si="278">AB27+AB32+AB46+AB56+AB78+AB84+AB98+AB111+AB117+AB121+AB125+AB130+AB139+AB168</f>
        <v>0</v>
      </c>
      <c r="AC169" s="602">
        <f t="shared" si="278"/>
        <v>1815519</v>
      </c>
      <c r="AD169" s="602">
        <f t="shared" si="278"/>
        <v>1824624.37</v>
      </c>
      <c r="AE169" s="602">
        <f t="shared" si="240"/>
        <v>-9105.3700000001118</v>
      </c>
      <c r="AF169" s="605">
        <f t="shared" si="241"/>
        <v>-5.015298655646188E-3</v>
      </c>
      <c r="AG169" s="606"/>
      <c r="AH169" s="607"/>
      <c r="AI169" s="607"/>
    </row>
    <row r="170" spans="1:35" ht="15.75" customHeight="1" x14ac:dyDescent="0.35">
      <c r="A170" s="686"/>
      <c r="B170" s="660"/>
      <c r="C170" s="660"/>
      <c r="D170" s="608"/>
      <c r="E170" s="609"/>
      <c r="F170" s="609"/>
      <c r="G170" s="610"/>
      <c r="H170" s="609"/>
      <c r="I170" s="609"/>
      <c r="J170" s="610"/>
      <c r="K170" s="609"/>
      <c r="L170" s="609"/>
      <c r="M170" s="610"/>
      <c r="N170" s="610"/>
      <c r="O170" s="609"/>
      <c r="P170" s="610"/>
      <c r="Q170" s="610"/>
      <c r="R170" s="610"/>
      <c r="S170" s="610"/>
      <c r="T170" s="610"/>
      <c r="U170" s="610"/>
      <c r="V170" s="610"/>
      <c r="W170" s="610"/>
      <c r="X170" s="610"/>
      <c r="Y170" s="610"/>
      <c r="Z170" s="610"/>
      <c r="AA170" s="610"/>
      <c r="AB170" s="610"/>
      <c r="AC170" s="611"/>
      <c r="AD170" s="611"/>
      <c r="AE170" s="611"/>
      <c r="AF170" s="612"/>
      <c r="AG170" s="613"/>
      <c r="AH170" s="3"/>
      <c r="AI170" s="3"/>
    </row>
    <row r="171" spans="1:35" ht="15.75" customHeight="1" x14ac:dyDescent="0.35">
      <c r="A171" s="687" t="s">
        <v>300</v>
      </c>
      <c r="B171" s="677"/>
      <c r="C171" s="678"/>
      <c r="D171" s="614"/>
      <c r="E171" s="615"/>
      <c r="F171" s="615"/>
      <c r="G171" s="616">
        <f>Фінансування!C20-Витрати!G169</f>
        <v>0</v>
      </c>
      <c r="H171" s="615"/>
      <c r="I171" s="615"/>
      <c r="J171" s="616">
        <f>Фінансування!C21-Витрати!J169</f>
        <v>0</v>
      </c>
      <c r="K171" s="615"/>
      <c r="L171" s="615"/>
      <c r="M171" s="616"/>
      <c r="N171" s="616"/>
      <c r="O171" s="615"/>
      <c r="P171" s="616"/>
      <c r="Q171" s="616"/>
      <c r="R171" s="616"/>
      <c r="S171" s="616"/>
      <c r="T171" s="616"/>
      <c r="U171" s="616"/>
      <c r="V171" s="616"/>
      <c r="W171" s="616"/>
      <c r="X171" s="616"/>
      <c r="Y171" s="616"/>
      <c r="Z171" s="616"/>
      <c r="AA171" s="616"/>
      <c r="AB171" s="616"/>
      <c r="AC171" s="616">
        <f>Фінансування!N20-Витрати!AC169</f>
        <v>0</v>
      </c>
      <c r="AD171" s="616">
        <f>Фінансування!N21-Витрати!AD169</f>
        <v>0</v>
      </c>
      <c r="AE171" s="617"/>
      <c r="AF171" s="618"/>
      <c r="AG171" s="619"/>
      <c r="AH171" s="3"/>
      <c r="AI171" s="3"/>
    </row>
    <row r="172" spans="1:35" ht="15.75" customHeight="1" x14ac:dyDescent="0.3">
      <c r="A172" s="16"/>
      <c r="B172" s="620"/>
      <c r="C172" s="621"/>
      <c r="D172" s="56"/>
      <c r="E172" s="56"/>
      <c r="F172" s="56"/>
      <c r="G172" s="57"/>
      <c r="H172" s="56"/>
      <c r="I172" s="56"/>
      <c r="J172" s="57"/>
      <c r="K172" s="622"/>
      <c r="L172" s="622"/>
      <c r="M172" s="623"/>
      <c r="N172" s="624"/>
      <c r="O172" s="622"/>
      <c r="P172" s="623"/>
      <c r="Q172" s="624"/>
      <c r="R172" s="624"/>
      <c r="S172" s="624"/>
      <c r="T172" s="624"/>
      <c r="U172" s="624"/>
      <c r="V172" s="623"/>
      <c r="W172" s="624"/>
      <c r="X172" s="624"/>
      <c r="Y172" s="623"/>
      <c r="Z172" s="624"/>
      <c r="AA172" s="624"/>
      <c r="AB172" s="623"/>
      <c r="AC172" s="625"/>
      <c r="AD172" s="625"/>
      <c r="AE172" s="625"/>
      <c r="AF172" s="625"/>
      <c r="AG172" s="626"/>
    </row>
    <row r="173" spans="1:35" ht="15.75" customHeight="1" x14ac:dyDescent="0.3">
      <c r="A173" s="16"/>
      <c r="B173" s="620"/>
      <c r="C173" s="621"/>
      <c r="D173" s="56"/>
      <c r="E173" s="56"/>
      <c r="F173" s="56"/>
      <c r="G173" s="57"/>
      <c r="H173" s="56"/>
      <c r="I173" s="56"/>
      <c r="J173" s="57"/>
      <c r="K173" s="56"/>
      <c r="L173" s="56"/>
      <c r="M173" s="57"/>
      <c r="N173" s="16"/>
      <c r="O173" s="56"/>
      <c r="P173" s="57"/>
      <c r="Q173" s="16"/>
      <c r="R173" s="16"/>
      <c r="S173" s="16"/>
      <c r="T173" s="16"/>
      <c r="U173" s="16"/>
      <c r="V173" s="57"/>
      <c r="W173" s="16"/>
      <c r="X173" s="16"/>
      <c r="Y173" s="57"/>
      <c r="Z173" s="16"/>
      <c r="AA173" s="16"/>
      <c r="AB173" s="57"/>
      <c r="AC173" s="58"/>
      <c r="AD173" s="58"/>
      <c r="AE173" s="58"/>
      <c r="AF173" s="58"/>
      <c r="AG173" s="59"/>
    </row>
    <row r="174" spans="1:35" ht="15.75" customHeight="1" x14ac:dyDescent="0.3">
      <c r="A174" s="16"/>
      <c r="B174" s="620"/>
      <c r="C174" s="621"/>
      <c r="D174" s="56"/>
      <c r="E174" s="56"/>
      <c r="F174" s="56"/>
      <c r="G174" s="57"/>
      <c r="H174" s="56"/>
      <c r="I174" s="56"/>
      <c r="J174" s="57"/>
      <c r="K174" s="56"/>
      <c r="L174" s="56"/>
      <c r="M174" s="57"/>
      <c r="N174" s="16"/>
      <c r="O174" s="56"/>
      <c r="P174" s="57"/>
      <c r="Q174" s="16"/>
      <c r="R174" s="16"/>
      <c r="S174" s="16"/>
      <c r="T174" s="16"/>
      <c r="U174" s="16"/>
      <c r="V174" s="57"/>
      <c r="W174" s="16"/>
      <c r="X174" s="16"/>
      <c r="Y174" s="57"/>
      <c r="Z174" s="16"/>
      <c r="AA174" s="16"/>
      <c r="AB174" s="57"/>
      <c r="AC174" s="58"/>
      <c r="AD174" s="58"/>
      <c r="AE174" s="58"/>
      <c r="AF174" s="58"/>
      <c r="AG174" s="59"/>
    </row>
    <row r="175" spans="1:35" ht="15.75" customHeight="1" x14ac:dyDescent="0.3">
      <c r="A175" s="16"/>
      <c r="B175" s="620"/>
      <c r="C175" s="621"/>
      <c r="D175" s="56"/>
      <c r="E175" s="56"/>
      <c r="F175" s="56"/>
      <c r="G175" s="57"/>
      <c r="H175" s="56"/>
      <c r="I175" s="56"/>
      <c r="J175" s="57"/>
      <c r="K175" s="56"/>
      <c r="L175" s="56"/>
      <c r="M175" s="57"/>
      <c r="N175" s="16"/>
      <c r="O175" s="56"/>
      <c r="P175" s="57"/>
      <c r="Q175" s="16"/>
      <c r="R175" s="16"/>
      <c r="S175" s="16"/>
      <c r="T175" s="16"/>
      <c r="U175" s="16"/>
      <c r="V175" s="57"/>
      <c r="W175" s="16"/>
      <c r="X175" s="16"/>
      <c r="Y175" s="57"/>
      <c r="Z175" s="16"/>
      <c r="AA175" s="16"/>
      <c r="AB175" s="57"/>
      <c r="AC175" s="58"/>
      <c r="AD175" s="58"/>
      <c r="AE175" s="58"/>
      <c r="AF175" s="58"/>
      <c r="AG175" s="59"/>
    </row>
    <row r="176" spans="1:35" ht="15.75" customHeight="1" x14ac:dyDescent="0.35">
      <c r="A176" s="16"/>
      <c r="B176" s="620"/>
      <c r="C176" s="627" t="s">
        <v>301</v>
      </c>
      <c r="D176" s="708" t="s">
        <v>42</v>
      </c>
      <c r="E176" s="708"/>
      <c r="F176" s="708"/>
      <c r="G176" s="630"/>
      <c r="H176" s="628"/>
      <c r="I176" s="628"/>
      <c r="J176" s="57"/>
      <c r="K176" s="631" t="s">
        <v>43</v>
      </c>
      <c r="L176" s="56"/>
      <c r="M176" s="57"/>
      <c r="N176" s="16"/>
      <c r="O176" s="56"/>
      <c r="P176" s="57"/>
      <c r="Q176" s="16"/>
      <c r="R176" s="16"/>
      <c r="S176" s="16"/>
      <c r="T176" s="16"/>
      <c r="U176" s="16"/>
      <c r="V176" s="57"/>
      <c r="W176" s="16"/>
      <c r="X176" s="16"/>
      <c r="Y176" s="57"/>
      <c r="Z176" s="16"/>
      <c r="AA176" s="16"/>
      <c r="AB176" s="57"/>
      <c r="AC176" s="58"/>
      <c r="AD176" s="58"/>
      <c r="AE176" s="58"/>
      <c r="AF176" s="58"/>
      <c r="AG176" s="59"/>
    </row>
    <row r="177" spans="1:33" ht="15.75" customHeight="1" x14ac:dyDescent="0.35">
      <c r="A177" s="16"/>
      <c r="B177" s="620"/>
      <c r="C177" s="632"/>
      <c r="D177" s="633" t="s">
        <v>44</v>
      </c>
      <c r="E177" s="629"/>
      <c r="F177" s="629"/>
      <c r="G177" s="634" t="s">
        <v>45</v>
      </c>
      <c r="H177" s="629"/>
      <c r="I177" s="629"/>
      <c r="J177" s="57"/>
      <c r="K177" s="56"/>
      <c r="L177" s="56"/>
      <c r="M177" s="57"/>
      <c r="N177" s="16"/>
      <c r="O177" s="56"/>
      <c r="P177" s="57"/>
      <c r="Q177" s="16"/>
      <c r="R177" s="16"/>
      <c r="S177" s="16"/>
      <c r="T177" s="16"/>
      <c r="U177" s="16"/>
      <c r="V177" s="57"/>
      <c r="W177" s="16"/>
      <c r="X177" s="16"/>
      <c r="Y177" s="57"/>
      <c r="Z177" s="16"/>
      <c r="AA177" s="16"/>
      <c r="AB177" s="57"/>
      <c r="AC177" s="58"/>
      <c r="AD177" s="58"/>
      <c r="AE177" s="58"/>
      <c r="AF177" s="58"/>
      <c r="AG177" s="59"/>
    </row>
    <row r="178" spans="1:33" ht="15.75" customHeight="1" x14ac:dyDescent="0.3">
      <c r="A178" s="16"/>
      <c r="B178" s="620"/>
      <c r="C178" s="621"/>
      <c r="D178" s="56"/>
      <c r="E178" s="56"/>
      <c r="F178" s="56"/>
      <c r="G178" s="57"/>
      <c r="H178" s="56"/>
      <c r="I178" s="56"/>
      <c r="J178" s="57"/>
      <c r="K178" s="56"/>
      <c r="L178" s="56"/>
      <c r="M178" s="57"/>
      <c r="N178" s="16"/>
      <c r="O178" s="56"/>
      <c r="P178" s="57"/>
      <c r="Q178" s="16"/>
      <c r="R178" s="16"/>
      <c r="S178" s="16"/>
      <c r="T178" s="16"/>
      <c r="U178" s="16"/>
      <c r="V178" s="57"/>
      <c r="W178" s="16"/>
      <c r="X178" s="16"/>
      <c r="Y178" s="57"/>
      <c r="Z178" s="16"/>
      <c r="AA178" s="16"/>
      <c r="AB178" s="57"/>
      <c r="AC178" s="58"/>
      <c r="AD178" s="58"/>
      <c r="AE178" s="58"/>
      <c r="AF178" s="58"/>
      <c r="AG178" s="59"/>
    </row>
    <row r="179" spans="1:33" ht="15.75" customHeight="1" x14ac:dyDescent="0.3">
      <c r="A179" s="16"/>
      <c r="B179" s="620"/>
      <c r="C179" s="621"/>
      <c r="D179" s="56"/>
      <c r="E179" s="56"/>
      <c r="F179" s="56"/>
      <c r="G179" s="57"/>
      <c r="H179" s="56"/>
      <c r="I179" s="56"/>
      <c r="J179" s="57"/>
      <c r="K179" s="56"/>
      <c r="L179" s="56"/>
      <c r="M179" s="57"/>
      <c r="N179" s="16"/>
      <c r="O179" s="56"/>
      <c r="P179" s="57"/>
      <c r="Q179" s="16"/>
      <c r="R179" s="16"/>
      <c r="S179" s="16"/>
      <c r="T179" s="16"/>
      <c r="U179" s="16"/>
      <c r="V179" s="57"/>
      <c r="W179" s="16"/>
      <c r="X179" s="16"/>
      <c r="Y179" s="57"/>
      <c r="Z179" s="16"/>
      <c r="AA179" s="16"/>
      <c r="AB179" s="57"/>
      <c r="AC179" s="58"/>
      <c r="AD179" s="58"/>
      <c r="AE179" s="58"/>
      <c r="AF179" s="58"/>
      <c r="AG179" s="59"/>
    </row>
    <row r="180" spans="1:33" ht="15.75" customHeight="1" x14ac:dyDescent="0.35">
      <c r="A180" s="53"/>
      <c r="B180" s="635"/>
      <c r="C180" s="636"/>
      <c r="D180" s="629"/>
      <c r="E180" s="629"/>
      <c r="F180" s="629"/>
      <c r="G180" s="637"/>
      <c r="H180" s="629"/>
      <c r="I180" s="629"/>
      <c r="J180" s="637"/>
      <c r="K180" s="629"/>
      <c r="L180" s="629"/>
      <c r="M180" s="637"/>
      <c r="O180" s="629"/>
      <c r="P180" s="637"/>
      <c r="V180" s="637"/>
      <c r="Y180" s="637"/>
      <c r="AB180" s="637"/>
      <c r="AC180" s="637"/>
      <c r="AD180" s="637"/>
      <c r="AE180" s="637"/>
      <c r="AF180" s="637"/>
      <c r="AG180" s="638"/>
    </row>
    <row r="181" spans="1:33" ht="15.75" customHeight="1" x14ac:dyDescent="0.35">
      <c r="A181" s="53"/>
      <c r="B181" s="635"/>
      <c r="C181" s="636"/>
      <c r="D181" s="629"/>
      <c r="E181" s="629"/>
      <c r="F181" s="629"/>
      <c r="G181" s="637"/>
      <c r="H181" s="629"/>
      <c r="I181" s="629"/>
      <c r="J181" s="637"/>
      <c r="K181" s="629"/>
      <c r="L181" s="629"/>
      <c r="M181" s="637"/>
      <c r="O181" s="629"/>
      <c r="P181" s="637"/>
      <c r="V181" s="637"/>
      <c r="Y181" s="637"/>
      <c r="AB181" s="637"/>
      <c r="AC181" s="637"/>
      <c r="AD181" s="637"/>
      <c r="AE181" s="637"/>
      <c r="AF181" s="637"/>
      <c r="AG181" s="638"/>
    </row>
    <row r="182" spans="1:33" ht="15.75" customHeight="1" x14ac:dyDescent="0.35">
      <c r="A182" s="53"/>
      <c r="B182" s="635"/>
      <c r="C182" s="636"/>
      <c r="D182" s="629"/>
      <c r="E182" s="629"/>
      <c r="F182" s="629"/>
      <c r="G182" s="637"/>
      <c r="H182" s="629"/>
      <c r="I182" s="629"/>
      <c r="J182" s="637"/>
      <c r="K182" s="629"/>
      <c r="L182" s="629"/>
      <c r="M182" s="637"/>
      <c r="O182" s="629"/>
      <c r="P182" s="637"/>
      <c r="V182" s="637"/>
      <c r="Y182" s="637"/>
      <c r="AB182" s="637"/>
      <c r="AC182" s="637"/>
      <c r="AD182" s="637"/>
      <c r="AE182" s="637"/>
      <c r="AF182" s="637"/>
      <c r="AG182" s="638"/>
    </row>
    <row r="183" spans="1:33" ht="15.75" customHeight="1" x14ac:dyDescent="0.35">
      <c r="A183" s="53"/>
      <c r="B183" s="635"/>
      <c r="C183" s="636"/>
      <c r="D183" s="629"/>
      <c r="E183" s="629"/>
      <c r="F183" s="629"/>
      <c r="G183" s="637"/>
      <c r="H183" s="629"/>
      <c r="I183" s="629"/>
      <c r="J183" s="637"/>
      <c r="K183" s="629"/>
      <c r="L183" s="629"/>
      <c r="M183" s="637"/>
      <c r="O183" s="629"/>
      <c r="P183" s="637"/>
      <c r="V183" s="637"/>
      <c r="Y183" s="637"/>
      <c r="AB183" s="637"/>
      <c r="AC183" s="637"/>
      <c r="AD183" s="637"/>
      <c r="AE183" s="637"/>
      <c r="AF183" s="637"/>
      <c r="AG183" s="638"/>
    </row>
    <row r="184" spans="1:33" ht="15.75" customHeight="1" x14ac:dyDescent="0.35">
      <c r="A184" s="53"/>
      <c r="B184" s="635"/>
      <c r="C184" s="636"/>
      <c r="D184" s="629"/>
      <c r="E184" s="629"/>
      <c r="F184" s="629"/>
      <c r="G184" s="637"/>
      <c r="H184" s="629"/>
      <c r="I184" s="629"/>
      <c r="J184" s="637"/>
      <c r="K184" s="629"/>
      <c r="L184" s="629"/>
      <c r="M184" s="637"/>
      <c r="O184" s="629"/>
      <c r="P184" s="637"/>
      <c r="V184" s="637"/>
      <c r="Y184" s="637"/>
      <c r="AB184" s="637"/>
      <c r="AC184" s="637"/>
      <c r="AD184" s="637"/>
      <c r="AE184" s="637"/>
      <c r="AF184" s="637"/>
      <c r="AG184" s="638"/>
    </row>
    <row r="185" spans="1:33" ht="15.75" customHeight="1" x14ac:dyDescent="0.35">
      <c r="A185" s="53"/>
      <c r="B185" s="635"/>
      <c r="C185" s="636"/>
      <c r="D185" s="629"/>
      <c r="E185" s="629"/>
      <c r="F185" s="629"/>
      <c r="G185" s="637"/>
      <c r="H185" s="629"/>
      <c r="I185" s="629"/>
      <c r="J185" s="637"/>
      <c r="K185" s="629"/>
      <c r="L185" s="629"/>
      <c r="M185" s="637"/>
      <c r="O185" s="629"/>
      <c r="P185" s="637"/>
      <c r="V185" s="637"/>
      <c r="Y185" s="637"/>
      <c r="AB185" s="637"/>
      <c r="AC185" s="637"/>
      <c r="AD185" s="637"/>
      <c r="AE185" s="637"/>
      <c r="AF185" s="637"/>
      <c r="AG185" s="638"/>
    </row>
    <row r="186" spans="1:33" ht="15.75" customHeight="1" x14ac:dyDescent="0.35">
      <c r="A186" s="53"/>
      <c r="B186" s="635"/>
      <c r="C186" s="636"/>
      <c r="D186" s="629"/>
      <c r="E186" s="629"/>
      <c r="F186" s="629"/>
      <c r="G186" s="637"/>
      <c r="H186" s="629"/>
      <c r="I186" s="629"/>
      <c r="J186" s="637"/>
      <c r="K186" s="629"/>
      <c r="L186" s="629"/>
      <c r="M186" s="637"/>
      <c r="O186" s="629"/>
      <c r="P186" s="637"/>
      <c r="V186" s="637"/>
      <c r="Y186" s="637"/>
      <c r="AB186" s="637"/>
      <c r="AC186" s="637"/>
      <c r="AD186" s="637"/>
      <c r="AE186" s="637"/>
      <c r="AF186" s="637"/>
      <c r="AG186" s="638"/>
    </row>
    <row r="187" spans="1:33" ht="15.75" customHeight="1" x14ac:dyDescent="0.35">
      <c r="A187" s="53"/>
      <c r="B187" s="635"/>
      <c r="C187" s="636"/>
      <c r="D187" s="629"/>
      <c r="E187" s="629"/>
      <c r="F187" s="629"/>
      <c r="G187" s="637"/>
      <c r="H187" s="629"/>
      <c r="I187" s="629"/>
      <c r="J187" s="637"/>
      <c r="K187" s="629"/>
      <c r="L187" s="629"/>
      <c r="M187" s="637"/>
      <c r="O187" s="629"/>
      <c r="P187" s="637"/>
      <c r="V187" s="637"/>
      <c r="Y187" s="637"/>
      <c r="AB187" s="637"/>
      <c r="AC187" s="637"/>
      <c r="AD187" s="637"/>
      <c r="AE187" s="637"/>
      <c r="AF187" s="637"/>
      <c r="AG187" s="638"/>
    </row>
    <row r="188" spans="1:33" ht="15.75" customHeight="1" x14ac:dyDescent="0.35">
      <c r="A188" s="53"/>
      <c r="B188" s="635"/>
      <c r="C188" s="636"/>
      <c r="D188" s="629"/>
      <c r="E188" s="629"/>
      <c r="F188" s="629"/>
      <c r="G188" s="637"/>
      <c r="H188" s="629"/>
      <c r="I188" s="629"/>
      <c r="J188" s="637"/>
      <c r="K188" s="629"/>
      <c r="L188" s="629"/>
      <c r="M188" s="637"/>
      <c r="O188" s="629"/>
      <c r="P188" s="637"/>
      <c r="V188" s="637"/>
      <c r="Y188" s="637"/>
      <c r="AB188" s="637"/>
      <c r="AC188" s="637"/>
      <c r="AD188" s="637"/>
      <c r="AE188" s="637"/>
      <c r="AF188" s="637"/>
      <c r="AG188" s="638"/>
    </row>
    <row r="189" spans="1:33" ht="15.75" customHeight="1" x14ac:dyDescent="0.35">
      <c r="A189" s="53"/>
      <c r="B189" s="635"/>
      <c r="C189" s="636"/>
      <c r="D189" s="629"/>
      <c r="E189" s="629"/>
      <c r="F189" s="629"/>
      <c r="G189" s="637"/>
      <c r="H189" s="629"/>
      <c r="I189" s="629"/>
      <c r="J189" s="637"/>
      <c r="K189" s="629"/>
      <c r="L189" s="629"/>
      <c r="M189" s="637"/>
      <c r="O189" s="629"/>
      <c r="P189" s="637"/>
      <c r="V189" s="637"/>
      <c r="Y189" s="637"/>
      <c r="AB189" s="637"/>
      <c r="AC189" s="637"/>
      <c r="AD189" s="637"/>
      <c r="AE189" s="637"/>
      <c r="AF189" s="637"/>
      <c r="AG189" s="638"/>
    </row>
    <row r="190" spans="1:33" ht="15.75" customHeight="1" x14ac:dyDescent="0.35">
      <c r="A190" s="53"/>
      <c r="B190" s="635"/>
      <c r="C190" s="636"/>
      <c r="D190" s="629"/>
      <c r="E190" s="629"/>
      <c r="F190" s="629"/>
      <c r="G190" s="637"/>
      <c r="H190" s="629"/>
      <c r="I190" s="629"/>
      <c r="J190" s="637"/>
      <c r="K190" s="629"/>
      <c r="L190" s="629"/>
      <c r="M190" s="637"/>
      <c r="O190" s="629"/>
      <c r="P190" s="637"/>
      <c r="V190" s="637"/>
      <c r="Y190" s="637"/>
      <c r="AB190" s="637"/>
      <c r="AC190" s="637"/>
      <c r="AD190" s="637"/>
      <c r="AE190" s="637"/>
      <c r="AF190" s="637"/>
      <c r="AG190" s="638"/>
    </row>
    <row r="191" spans="1:33" ht="15.75" customHeight="1" x14ac:dyDescent="0.35">
      <c r="A191" s="53"/>
      <c r="B191" s="635"/>
      <c r="C191" s="636"/>
      <c r="D191" s="629"/>
      <c r="E191" s="629"/>
      <c r="F191" s="629"/>
      <c r="G191" s="637"/>
      <c r="H191" s="629"/>
      <c r="I191" s="629"/>
      <c r="J191" s="637"/>
      <c r="K191" s="629"/>
      <c r="L191" s="629"/>
      <c r="M191" s="637"/>
      <c r="O191" s="629"/>
      <c r="P191" s="637"/>
      <c r="V191" s="637"/>
      <c r="Y191" s="637"/>
      <c r="AB191" s="637"/>
      <c r="AC191" s="637"/>
      <c r="AD191" s="637"/>
      <c r="AE191" s="637"/>
      <c r="AF191" s="637"/>
      <c r="AG191" s="638"/>
    </row>
    <row r="192" spans="1:33" ht="15.75" customHeight="1" x14ac:dyDescent="0.35">
      <c r="A192" s="53"/>
      <c r="B192" s="635"/>
      <c r="C192" s="636"/>
      <c r="D192" s="629"/>
      <c r="E192" s="629"/>
      <c r="F192" s="629"/>
      <c r="G192" s="637"/>
      <c r="H192" s="629"/>
      <c r="I192" s="629"/>
      <c r="J192" s="637"/>
      <c r="K192" s="629"/>
      <c r="L192" s="629"/>
      <c r="M192" s="637"/>
      <c r="O192" s="629"/>
      <c r="P192" s="637"/>
      <c r="V192" s="637"/>
      <c r="Y192" s="637"/>
      <c r="AB192" s="637"/>
      <c r="AC192" s="637"/>
      <c r="AD192" s="637"/>
      <c r="AE192" s="637"/>
      <c r="AF192" s="637"/>
      <c r="AG192" s="638"/>
    </row>
    <row r="193" spans="1:33" ht="15.75" customHeight="1" x14ac:dyDescent="0.35">
      <c r="A193" s="53"/>
      <c r="B193" s="635"/>
      <c r="C193" s="636"/>
      <c r="D193" s="629"/>
      <c r="E193" s="629"/>
      <c r="F193" s="629"/>
      <c r="G193" s="637"/>
      <c r="H193" s="629"/>
      <c r="I193" s="629"/>
      <c r="J193" s="637"/>
      <c r="K193" s="629"/>
      <c r="L193" s="629"/>
      <c r="M193" s="637"/>
      <c r="O193" s="629"/>
      <c r="P193" s="637"/>
      <c r="V193" s="637"/>
      <c r="Y193" s="637"/>
      <c r="AB193" s="637"/>
      <c r="AC193" s="637"/>
      <c r="AD193" s="637"/>
      <c r="AE193" s="637"/>
      <c r="AF193" s="637"/>
      <c r="AG193" s="638"/>
    </row>
    <row r="194" spans="1:33" ht="15.75" customHeight="1" x14ac:dyDescent="0.35">
      <c r="A194" s="53"/>
      <c r="B194" s="635"/>
      <c r="C194" s="636"/>
      <c r="D194" s="629"/>
      <c r="E194" s="629"/>
      <c r="F194" s="629"/>
      <c r="G194" s="637"/>
      <c r="H194" s="629"/>
      <c r="I194" s="629"/>
      <c r="J194" s="637"/>
      <c r="K194" s="629"/>
      <c r="L194" s="629"/>
      <c r="M194" s="637"/>
      <c r="O194" s="629"/>
      <c r="P194" s="637"/>
      <c r="V194" s="637"/>
      <c r="Y194" s="637"/>
      <c r="AB194" s="637"/>
      <c r="AC194" s="637"/>
      <c r="AD194" s="637"/>
      <c r="AE194" s="637"/>
      <c r="AF194" s="637"/>
      <c r="AG194" s="638"/>
    </row>
    <row r="195" spans="1:33" ht="15.75" customHeight="1" x14ac:dyDescent="0.35">
      <c r="A195" s="53"/>
      <c r="B195" s="635"/>
      <c r="C195" s="636"/>
      <c r="D195" s="629"/>
      <c r="E195" s="629"/>
      <c r="F195" s="629"/>
      <c r="G195" s="637"/>
      <c r="H195" s="629"/>
      <c r="I195" s="629"/>
      <c r="J195" s="637"/>
      <c r="K195" s="629"/>
      <c r="L195" s="629"/>
      <c r="M195" s="637"/>
      <c r="O195" s="629"/>
      <c r="P195" s="637"/>
      <c r="V195" s="637"/>
      <c r="Y195" s="637"/>
      <c r="AB195" s="637"/>
      <c r="AC195" s="637"/>
      <c r="AD195" s="637"/>
      <c r="AE195" s="637"/>
      <c r="AF195" s="637"/>
      <c r="AG195" s="638"/>
    </row>
    <row r="196" spans="1:33" ht="15.75" customHeight="1" x14ac:dyDescent="0.35">
      <c r="A196" s="53"/>
      <c r="B196" s="635"/>
      <c r="C196" s="636"/>
      <c r="D196" s="629"/>
      <c r="E196" s="629"/>
      <c r="F196" s="629"/>
      <c r="G196" s="637"/>
      <c r="H196" s="629"/>
      <c r="I196" s="629"/>
      <c r="J196" s="637"/>
      <c r="K196" s="629"/>
      <c r="L196" s="629"/>
      <c r="M196" s="637"/>
      <c r="O196" s="629"/>
      <c r="P196" s="637"/>
      <c r="V196" s="637"/>
      <c r="Y196" s="637"/>
      <c r="AB196" s="637"/>
      <c r="AC196" s="637"/>
      <c r="AD196" s="637"/>
      <c r="AE196" s="637"/>
      <c r="AF196" s="637"/>
      <c r="AG196" s="638"/>
    </row>
    <row r="197" spans="1:33" ht="15.75" customHeight="1" x14ac:dyDescent="0.35">
      <c r="A197" s="53"/>
      <c r="B197" s="635"/>
      <c r="C197" s="636"/>
      <c r="D197" s="629"/>
      <c r="E197" s="629"/>
      <c r="F197" s="629"/>
      <c r="G197" s="637"/>
      <c r="H197" s="629"/>
      <c r="I197" s="629"/>
      <c r="J197" s="637"/>
      <c r="K197" s="629"/>
      <c r="L197" s="629"/>
      <c r="M197" s="637"/>
      <c r="O197" s="629"/>
      <c r="P197" s="637"/>
      <c r="V197" s="637"/>
      <c r="Y197" s="637"/>
      <c r="AB197" s="637"/>
      <c r="AC197" s="637"/>
      <c r="AD197" s="637"/>
      <c r="AE197" s="637"/>
      <c r="AF197" s="637"/>
      <c r="AG197" s="638"/>
    </row>
    <row r="198" spans="1:33" ht="15.75" customHeight="1" x14ac:dyDescent="0.35">
      <c r="A198" s="53"/>
      <c r="B198" s="635"/>
      <c r="C198" s="636"/>
      <c r="D198" s="629"/>
      <c r="E198" s="629"/>
      <c r="F198" s="629"/>
      <c r="G198" s="637"/>
      <c r="H198" s="629"/>
      <c r="I198" s="629"/>
      <c r="J198" s="637"/>
      <c r="K198" s="629"/>
      <c r="L198" s="629"/>
      <c r="M198" s="637"/>
      <c r="O198" s="629"/>
      <c r="P198" s="637"/>
      <c r="V198" s="637"/>
      <c r="Y198" s="637"/>
      <c r="AB198" s="637"/>
      <c r="AC198" s="637"/>
      <c r="AD198" s="637"/>
      <c r="AE198" s="637"/>
      <c r="AF198" s="637"/>
      <c r="AG198" s="638"/>
    </row>
    <row r="199" spans="1:33" ht="15.75" customHeight="1" x14ac:dyDescent="0.35">
      <c r="A199" s="53"/>
      <c r="B199" s="635"/>
      <c r="C199" s="636"/>
      <c r="D199" s="629"/>
      <c r="E199" s="629"/>
      <c r="F199" s="629"/>
      <c r="G199" s="637"/>
      <c r="H199" s="629"/>
      <c r="I199" s="629"/>
      <c r="J199" s="637"/>
      <c r="K199" s="629"/>
      <c r="L199" s="629"/>
      <c r="M199" s="637"/>
      <c r="O199" s="629"/>
      <c r="P199" s="637"/>
      <c r="V199" s="637"/>
      <c r="Y199" s="637"/>
      <c r="AB199" s="637"/>
      <c r="AC199" s="637"/>
      <c r="AD199" s="637"/>
      <c r="AE199" s="637"/>
      <c r="AF199" s="637"/>
      <c r="AG199" s="638"/>
    </row>
    <row r="200" spans="1:33" ht="15.75" customHeight="1" x14ac:dyDescent="0.35">
      <c r="A200" s="53"/>
      <c r="B200" s="635"/>
      <c r="C200" s="636"/>
      <c r="D200" s="629"/>
      <c r="E200" s="629"/>
      <c r="F200" s="629"/>
      <c r="G200" s="637"/>
      <c r="H200" s="629"/>
      <c r="I200" s="629"/>
      <c r="J200" s="637"/>
      <c r="K200" s="629"/>
      <c r="L200" s="629"/>
      <c r="M200" s="637"/>
      <c r="O200" s="629"/>
      <c r="P200" s="637"/>
      <c r="V200" s="637"/>
      <c r="Y200" s="637"/>
      <c r="AB200" s="637"/>
      <c r="AC200" s="637"/>
      <c r="AD200" s="637"/>
      <c r="AE200" s="637"/>
      <c r="AF200" s="637"/>
      <c r="AG200" s="638"/>
    </row>
    <row r="201" spans="1:33" ht="15.75" customHeight="1" x14ac:dyDescent="0.35">
      <c r="A201" s="53"/>
      <c r="B201" s="635"/>
      <c r="C201" s="636"/>
      <c r="D201" s="629"/>
      <c r="E201" s="629"/>
      <c r="F201" s="629"/>
      <c r="G201" s="637"/>
      <c r="H201" s="629"/>
      <c r="I201" s="629"/>
      <c r="J201" s="637"/>
      <c r="K201" s="629"/>
      <c r="L201" s="629"/>
      <c r="M201" s="637"/>
      <c r="O201" s="629"/>
      <c r="P201" s="637"/>
      <c r="V201" s="637"/>
      <c r="Y201" s="637"/>
      <c r="AB201" s="637"/>
      <c r="AC201" s="637"/>
      <c r="AD201" s="637"/>
      <c r="AE201" s="637"/>
      <c r="AF201" s="637"/>
      <c r="AG201" s="638"/>
    </row>
    <row r="202" spans="1:33" ht="15.75" customHeight="1" x14ac:dyDescent="0.35">
      <c r="A202" s="53"/>
      <c r="B202" s="635"/>
      <c r="C202" s="636"/>
      <c r="D202" s="629"/>
      <c r="E202" s="629"/>
      <c r="F202" s="629"/>
      <c r="G202" s="637"/>
      <c r="H202" s="629"/>
      <c r="I202" s="629"/>
      <c r="J202" s="637"/>
      <c r="K202" s="629"/>
      <c r="L202" s="629"/>
      <c r="M202" s="637"/>
      <c r="O202" s="629"/>
      <c r="P202" s="637"/>
      <c r="V202" s="637"/>
      <c r="Y202" s="637"/>
      <c r="AB202" s="637"/>
      <c r="AC202" s="637"/>
      <c r="AD202" s="637"/>
      <c r="AE202" s="637"/>
      <c r="AF202" s="637"/>
      <c r="AG202" s="638"/>
    </row>
    <row r="203" spans="1:33" ht="15.75" customHeight="1" x14ac:dyDescent="0.35">
      <c r="A203" s="53"/>
      <c r="B203" s="635"/>
      <c r="C203" s="636"/>
      <c r="D203" s="629"/>
      <c r="E203" s="629"/>
      <c r="F203" s="629"/>
      <c r="G203" s="637"/>
      <c r="H203" s="629"/>
      <c r="I203" s="629"/>
      <c r="J203" s="637"/>
      <c r="K203" s="629"/>
      <c r="L203" s="629"/>
      <c r="M203" s="637"/>
      <c r="O203" s="629"/>
      <c r="P203" s="637"/>
      <c r="V203" s="637"/>
      <c r="Y203" s="637"/>
      <c r="AB203" s="637"/>
      <c r="AC203" s="637"/>
      <c r="AD203" s="637"/>
      <c r="AE203" s="637"/>
      <c r="AF203" s="637"/>
      <c r="AG203" s="638"/>
    </row>
    <row r="204" spans="1:33" ht="15.75" customHeight="1" x14ac:dyDescent="0.35">
      <c r="A204" s="53"/>
      <c r="B204" s="635"/>
      <c r="C204" s="636"/>
      <c r="D204" s="629"/>
      <c r="E204" s="629"/>
      <c r="F204" s="629"/>
      <c r="G204" s="637"/>
      <c r="H204" s="629"/>
      <c r="I204" s="629"/>
      <c r="J204" s="637"/>
      <c r="K204" s="629"/>
      <c r="L204" s="629"/>
      <c r="M204" s="637"/>
      <c r="O204" s="629"/>
      <c r="P204" s="637"/>
      <c r="V204" s="637"/>
      <c r="Y204" s="637"/>
      <c r="AB204" s="637"/>
      <c r="AC204" s="637"/>
      <c r="AD204" s="637"/>
      <c r="AE204" s="637"/>
      <c r="AF204" s="637"/>
      <c r="AG204" s="638"/>
    </row>
    <row r="205" spans="1:33" ht="15.75" customHeight="1" x14ac:dyDescent="0.35">
      <c r="A205" s="53"/>
      <c r="B205" s="635"/>
      <c r="C205" s="636"/>
      <c r="D205" s="629"/>
      <c r="E205" s="629"/>
      <c r="F205" s="629"/>
      <c r="G205" s="637"/>
      <c r="H205" s="629"/>
      <c r="I205" s="629"/>
      <c r="J205" s="637"/>
      <c r="K205" s="629"/>
      <c r="L205" s="629"/>
      <c r="M205" s="637"/>
      <c r="O205" s="629"/>
      <c r="P205" s="637"/>
      <c r="V205" s="637"/>
      <c r="Y205" s="637"/>
      <c r="AB205" s="637"/>
      <c r="AC205" s="637"/>
      <c r="AD205" s="637"/>
      <c r="AE205" s="637"/>
      <c r="AF205" s="637"/>
      <c r="AG205" s="638"/>
    </row>
    <row r="206" spans="1:33" ht="15.75" customHeight="1" x14ac:dyDescent="0.35">
      <c r="A206" s="53"/>
      <c r="B206" s="635"/>
      <c r="C206" s="636"/>
      <c r="D206" s="629"/>
      <c r="E206" s="629"/>
      <c r="F206" s="629"/>
      <c r="G206" s="637"/>
      <c r="H206" s="629"/>
      <c r="I206" s="629"/>
      <c r="J206" s="637"/>
      <c r="K206" s="629"/>
      <c r="L206" s="629"/>
      <c r="M206" s="637"/>
      <c r="O206" s="629"/>
      <c r="P206" s="637"/>
      <c r="V206" s="637"/>
      <c r="Y206" s="637"/>
      <c r="AB206" s="637"/>
      <c r="AC206" s="637"/>
      <c r="AD206" s="637"/>
      <c r="AE206" s="637"/>
      <c r="AF206" s="637"/>
      <c r="AG206" s="638"/>
    </row>
    <row r="207" spans="1:33" ht="15.75" customHeight="1" x14ac:dyDescent="0.35">
      <c r="A207" s="53"/>
      <c r="B207" s="635"/>
      <c r="C207" s="636"/>
      <c r="D207" s="629"/>
      <c r="E207" s="629"/>
      <c r="F207" s="629"/>
      <c r="G207" s="637"/>
      <c r="H207" s="629"/>
      <c r="I207" s="629"/>
      <c r="J207" s="637"/>
      <c r="K207" s="629"/>
      <c r="L207" s="629"/>
      <c r="M207" s="637"/>
      <c r="O207" s="629"/>
      <c r="P207" s="637"/>
      <c r="V207" s="637"/>
      <c r="Y207" s="637"/>
      <c r="AB207" s="637"/>
      <c r="AC207" s="637"/>
      <c r="AD207" s="637"/>
      <c r="AE207" s="637"/>
      <c r="AF207" s="637"/>
      <c r="AG207" s="638"/>
    </row>
    <row r="208" spans="1:33" ht="15.75" customHeight="1" x14ac:dyDescent="0.35">
      <c r="A208" s="53"/>
      <c r="B208" s="635"/>
      <c r="C208" s="636"/>
      <c r="D208" s="629"/>
      <c r="E208" s="629"/>
      <c r="F208" s="629"/>
      <c r="G208" s="637"/>
      <c r="H208" s="629"/>
      <c r="I208" s="629"/>
      <c r="J208" s="637"/>
      <c r="K208" s="629"/>
      <c r="L208" s="629"/>
      <c r="M208" s="637"/>
      <c r="O208" s="629"/>
      <c r="P208" s="637"/>
      <c r="V208" s="637"/>
      <c r="Y208" s="637"/>
      <c r="AB208" s="637"/>
      <c r="AC208" s="637"/>
      <c r="AD208" s="637"/>
      <c r="AE208" s="637"/>
      <c r="AF208" s="637"/>
      <c r="AG208" s="638"/>
    </row>
    <row r="209" spans="1:33" ht="15.75" customHeight="1" x14ac:dyDescent="0.35">
      <c r="A209" s="53"/>
      <c r="B209" s="635"/>
      <c r="C209" s="636"/>
      <c r="D209" s="629"/>
      <c r="E209" s="629"/>
      <c r="F209" s="629"/>
      <c r="G209" s="637"/>
      <c r="H209" s="629"/>
      <c r="I209" s="629"/>
      <c r="J209" s="637"/>
      <c r="K209" s="629"/>
      <c r="L209" s="629"/>
      <c r="M209" s="637"/>
      <c r="O209" s="629"/>
      <c r="P209" s="637"/>
      <c r="V209" s="637"/>
      <c r="Y209" s="637"/>
      <c r="AB209" s="637"/>
      <c r="AC209" s="637"/>
      <c r="AD209" s="637"/>
      <c r="AE209" s="637"/>
      <c r="AF209" s="637"/>
      <c r="AG209" s="638"/>
    </row>
    <row r="210" spans="1:33" ht="15.75" customHeight="1" x14ac:dyDescent="0.35">
      <c r="A210" s="53"/>
      <c r="B210" s="635"/>
      <c r="C210" s="636"/>
      <c r="D210" s="629"/>
      <c r="E210" s="629"/>
      <c r="F210" s="629"/>
      <c r="G210" s="637"/>
      <c r="H210" s="629"/>
      <c r="I210" s="629"/>
      <c r="J210" s="637"/>
      <c r="K210" s="629"/>
      <c r="L210" s="629"/>
      <c r="M210" s="637"/>
      <c r="O210" s="629"/>
      <c r="P210" s="637"/>
      <c r="V210" s="637"/>
      <c r="Y210" s="637"/>
      <c r="AB210" s="637"/>
      <c r="AC210" s="637"/>
      <c r="AD210" s="637"/>
      <c r="AE210" s="637"/>
      <c r="AF210" s="637"/>
      <c r="AG210" s="638"/>
    </row>
    <row r="211" spans="1:33" ht="15.75" customHeight="1" x14ac:dyDescent="0.35">
      <c r="A211" s="53"/>
      <c r="B211" s="635"/>
      <c r="C211" s="636"/>
      <c r="D211" s="629"/>
      <c r="E211" s="629"/>
      <c r="F211" s="629"/>
      <c r="G211" s="637"/>
      <c r="H211" s="629"/>
      <c r="I211" s="629"/>
      <c r="J211" s="637"/>
      <c r="K211" s="629"/>
      <c r="L211" s="629"/>
      <c r="M211" s="637"/>
      <c r="O211" s="629"/>
      <c r="P211" s="637"/>
      <c r="V211" s="637"/>
      <c r="Y211" s="637"/>
      <c r="AB211" s="637"/>
      <c r="AC211" s="637"/>
      <c r="AD211" s="637"/>
      <c r="AE211" s="637"/>
      <c r="AF211" s="637"/>
      <c r="AG211" s="638"/>
    </row>
    <row r="212" spans="1:33" ht="15.75" customHeight="1" x14ac:dyDescent="0.35">
      <c r="A212" s="53"/>
      <c r="B212" s="635"/>
      <c r="C212" s="636"/>
      <c r="D212" s="629"/>
      <c r="E212" s="629"/>
      <c r="F212" s="629"/>
      <c r="G212" s="637"/>
      <c r="H212" s="629"/>
      <c r="I212" s="629"/>
      <c r="J212" s="637"/>
      <c r="K212" s="629"/>
      <c r="L212" s="629"/>
      <c r="M212" s="637"/>
      <c r="O212" s="629"/>
      <c r="P212" s="637"/>
      <c r="V212" s="637"/>
      <c r="Y212" s="637"/>
      <c r="AB212" s="637"/>
      <c r="AC212" s="637"/>
      <c r="AD212" s="637"/>
      <c r="AE212" s="637"/>
      <c r="AF212" s="637"/>
      <c r="AG212" s="638"/>
    </row>
    <row r="213" spans="1:33" ht="15.75" customHeight="1" x14ac:dyDescent="0.35">
      <c r="A213" s="53"/>
      <c r="B213" s="635"/>
      <c r="C213" s="636"/>
      <c r="D213" s="629"/>
      <c r="E213" s="629"/>
      <c r="F213" s="629"/>
      <c r="G213" s="637"/>
      <c r="H213" s="629"/>
      <c r="I213" s="629"/>
      <c r="J213" s="637"/>
      <c r="K213" s="629"/>
      <c r="L213" s="629"/>
      <c r="M213" s="637"/>
      <c r="O213" s="629"/>
      <c r="P213" s="637"/>
      <c r="V213" s="637"/>
      <c r="Y213" s="637"/>
      <c r="AB213" s="637"/>
      <c r="AC213" s="637"/>
      <c r="AD213" s="637"/>
      <c r="AE213" s="637"/>
      <c r="AF213" s="637"/>
      <c r="AG213" s="638"/>
    </row>
    <row r="214" spans="1:33" ht="15.75" customHeight="1" x14ac:dyDescent="0.35">
      <c r="A214" s="53"/>
      <c r="B214" s="635"/>
      <c r="C214" s="636"/>
      <c r="D214" s="629"/>
      <c r="E214" s="629"/>
      <c r="F214" s="629"/>
      <c r="G214" s="637"/>
      <c r="H214" s="629"/>
      <c r="I214" s="629"/>
      <c r="J214" s="637"/>
      <c r="K214" s="629"/>
      <c r="L214" s="629"/>
      <c r="M214" s="637"/>
      <c r="O214" s="629"/>
      <c r="P214" s="637"/>
      <c r="V214" s="637"/>
      <c r="Y214" s="637"/>
      <c r="AB214" s="637"/>
      <c r="AC214" s="637"/>
      <c r="AD214" s="637"/>
      <c r="AE214" s="637"/>
      <c r="AF214" s="637"/>
      <c r="AG214" s="638"/>
    </row>
    <row r="215" spans="1:33" ht="15.75" customHeight="1" x14ac:dyDescent="0.35">
      <c r="A215" s="53"/>
      <c r="B215" s="635"/>
      <c r="C215" s="636"/>
      <c r="D215" s="629"/>
      <c r="E215" s="629"/>
      <c r="F215" s="629"/>
      <c r="G215" s="637"/>
      <c r="H215" s="629"/>
      <c r="I215" s="629"/>
      <c r="J215" s="637"/>
      <c r="K215" s="629"/>
      <c r="L215" s="629"/>
      <c r="M215" s="637"/>
      <c r="O215" s="629"/>
      <c r="P215" s="637"/>
      <c r="V215" s="637"/>
      <c r="Y215" s="637"/>
      <c r="AB215" s="637"/>
      <c r="AC215" s="637"/>
      <c r="AD215" s="637"/>
      <c r="AE215" s="637"/>
      <c r="AF215" s="637"/>
      <c r="AG215" s="638"/>
    </row>
    <row r="216" spans="1:33" ht="15.75" customHeight="1" x14ac:dyDescent="0.35">
      <c r="A216" s="53"/>
      <c r="B216" s="635"/>
      <c r="C216" s="636"/>
      <c r="D216" s="629"/>
      <c r="E216" s="629"/>
      <c r="F216" s="629"/>
      <c r="G216" s="637"/>
      <c r="H216" s="629"/>
      <c r="I216" s="629"/>
      <c r="J216" s="637"/>
      <c r="K216" s="629"/>
      <c r="L216" s="629"/>
      <c r="M216" s="637"/>
      <c r="O216" s="629"/>
      <c r="P216" s="637"/>
      <c r="V216" s="637"/>
      <c r="Y216" s="637"/>
      <c r="AB216" s="637"/>
      <c r="AC216" s="637"/>
      <c r="AD216" s="637"/>
      <c r="AE216" s="637"/>
      <c r="AF216" s="637"/>
      <c r="AG216" s="638"/>
    </row>
    <row r="217" spans="1:33" ht="15.75" customHeight="1" x14ac:dyDescent="0.35">
      <c r="A217" s="53"/>
      <c r="B217" s="635"/>
      <c r="C217" s="636"/>
      <c r="D217" s="629"/>
      <c r="E217" s="629"/>
      <c r="F217" s="629"/>
      <c r="G217" s="637"/>
      <c r="H217" s="629"/>
      <c r="I217" s="629"/>
      <c r="J217" s="637"/>
      <c r="K217" s="629"/>
      <c r="L217" s="629"/>
      <c r="M217" s="637"/>
      <c r="O217" s="629"/>
      <c r="P217" s="637"/>
      <c r="V217" s="637"/>
      <c r="Y217" s="637"/>
      <c r="AB217" s="637"/>
      <c r="AC217" s="637"/>
      <c r="AD217" s="637"/>
      <c r="AE217" s="637"/>
      <c r="AF217" s="637"/>
      <c r="AG217" s="638"/>
    </row>
    <row r="218" spans="1:33" ht="15.75" customHeight="1" x14ac:dyDescent="0.35">
      <c r="A218" s="53"/>
      <c r="B218" s="635"/>
      <c r="C218" s="636"/>
      <c r="D218" s="629"/>
      <c r="E218" s="629"/>
      <c r="F218" s="629"/>
      <c r="G218" s="637"/>
      <c r="H218" s="629"/>
      <c r="I218" s="629"/>
      <c r="J218" s="637"/>
      <c r="K218" s="629"/>
      <c r="L218" s="629"/>
      <c r="M218" s="637"/>
      <c r="O218" s="629"/>
      <c r="P218" s="637"/>
      <c r="V218" s="637"/>
      <c r="Y218" s="637"/>
      <c r="AB218" s="637"/>
      <c r="AC218" s="637"/>
      <c r="AD218" s="637"/>
      <c r="AE218" s="637"/>
      <c r="AF218" s="637"/>
      <c r="AG218" s="638"/>
    </row>
    <row r="219" spans="1:33" ht="15.75" customHeight="1" x14ac:dyDescent="0.35">
      <c r="A219" s="53"/>
      <c r="B219" s="635"/>
      <c r="C219" s="636"/>
      <c r="D219" s="629"/>
      <c r="E219" s="629"/>
      <c r="F219" s="629"/>
      <c r="G219" s="637"/>
      <c r="H219" s="629"/>
      <c r="I219" s="629"/>
      <c r="J219" s="637"/>
      <c r="K219" s="629"/>
      <c r="L219" s="629"/>
      <c r="M219" s="637"/>
      <c r="O219" s="629"/>
      <c r="P219" s="637"/>
      <c r="V219" s="637"/>
      <c r="Y219" s="637"/>
      <c r="AB219" s="637"/>
      <c r="AC219" s="637"/>
      <c r="AD219" s="637"/>
      <c r="AE219" s="637"/>
      <c r="AF219" s="637"/>
      <c r="AG219" s="638"/>
    </row>
    <row r="220" spans="1:33" ht="15.75" customHeight="1" x14ac:dyDescent="0.35">
      <c r="A220" s="53"/>
      <c r="B220" s="635"/>
      <c r="C220" s="636"/>
      <c r="D220" s="629"/>
      <c r="E220" s="629"/>
      <c r="F220" s="629"/>
      <c r="G220" s="637"/>
      <c r="H220" s="629"/>
      <c r="I220" s="629"/>
      <c r="J220" s="637"/>
      <c r="K220" s="629"/>
      <c r="L220" s="629"/>
      <c r="M220" s="637"/>
      <c r="O220" s="629"/>
      <c r="P220" s="637"/>
      <c r="V220" s="637"/>
      <c r="Y220" s="637"/>
      <c r="AB220" s="637"/>
      <c r="AC220" s="637"/>
      <c r="AD220" s="637"/>
      <c r="AE220" s="637"/>
      <c r="AF220" s="637"/>
      <c r="AG220" s="638"/>
    </row>
    <row r="221" spans="1:33" ht="15.75" customHeight="1" x14ac:dyDescent="0.35">
      <c r="A221" s="53"/>
      <c r="B221" s="635"/>
      <c r="C221" s="636"/>
      <c r="D221" s="629"/>
      <c r="E221" s="629"/>
      <c r="F221" s="629"/>
      <c r="G221" s="637"/>
      <c r="H221" s="629"/>
      <c r="I221" s="629"/>
      <c r="J221" s="637"/>
      <c r="K221" s="629"/>
      <c r="L221" s="629"/>
      <c r="M221" s="637"/>
      <c r="O221" s="629"/>
      <c r="P221" s="637"/>
      <c r="V221" s="637"/>
      <c r="Y221" s="637"/>
      <c r="AB221" s="637"/>
      <c r="AC221" s="637"/>
      <c r="AD221" s="637"/>
      <c r="AE221" s="637"/>
      <c r="AF221" s="637"/>
      <c r="AG221" s="638"/>
    </row>
    <row r="222" spans="1:33" ht="15.75" customHeight="1" x14ac:dyDescent="0.35">
      <c r="A222" s="53"/>
      <c r="B222" s="635"/>
      <c r="C222" s="636"/>
      <c r="D222" s="629"/>
      <c r="E222" s="629"/>
      <c r="F222" s="629"/>
      <c r="G222" s="637"/>
      <c r="H222" s="629"/>
      <c r="I222" s="629"/>
      <c r="J222" s="637"/>
      <c r="K222" s="629"/>
      <c r="L222" s="629"/>
      <c r="M222" s="637"/>
      <c r="O222" s="629"/>
      <c r="P222" s="637"/>
      <c r="V222" s="637"/>
      <c r="Y222" s="637"/>
      <c r="AB222" s="637"/>
      <c r="AC222" s="637"/>
      <c r="AD222" s="637"/>
      <c r="AE222" s="637"/>
      <c r="AF222" s="637"/>
      <c r="AG222" s="638"/>
    </row>
    <row r="223" spans="1:33" ht="15.75" customHeight="1" x14ac:dyDescent="0.35">
      <c r="A223" s="53"/>
      <c r="B223" s="635"/>
      <c r="C223" s="636"/>
      <c r="D223" s="629"/>
      <c r="E223" s="629"/>
      <c r="F223" s="629"/>
      <c r="G223" s="637"/>
      <c r="H223" s="629"/>
      <c r="I223" s="629"/>
      <c r="J223" s="637"/>
      <c r="K223" s="629"/>
      <c r="L223" s="629"/>
      <c r="M223" s="637"/>
      <c r="O223" s="629"/>
      <c r="P223" s="637"/>
      <c r="V223" s="637"/>
      <c r="Y223" s="637"/>
      <c r="AB223" s="637"/>
      <c r="AC223" s="637"/>
      <c r="AD223" s="637"/>
      <c r="AE223" s="637"/>
      <c r="AF223" s="637"/>
      <c r="AG223" s="638"/>
    </row>
    <row r="224" spans="1:33" ht="15.75" customHeight="1" x14ac:dyDescent="0.35">
      <c r="A224" s="53"/>
      <c r="B224" s="635"/>
      <c r="C224" s="636"/>
      <c r="D224" s="629"/>
      <c r="E224" s="629"/>
      <c r="F224" s="629"/>
      <c r="G224" s="637"/>
      <c r="H224" s="629"/>
      <c r="I224" s="629"/>
      <c r="J224" s="637"/>
      <c r="K224" s="629"/>
      <c r="L224" s="629"/>
      <c r="M224" s="637"/>
      <c r="O224" s="629"/>
      <c r="P224" s="637"/>
      <c r="V224" s="637"/>
      <c r="Y224" s="637"/>
      <c r="AB224" s="637"/>
      <c r="AC224" s="637"/>
      <c r="AD224" s="637"/>
      <c r="AE224" s="637"/>
      <c r="AF224" s="637"/>
      <c r="AG224" s="638"/>
    </row>
    <row r="225" spans="1:33" ht="15.75" customHeight="1" x14ac:dyDescent="0.35">
      <c r="A225" s="53"/>
      <c r="B225" s="635"/>
      <c r="C225" s="636"/>
      <c r="D225" s="629"/>
      <c r="E225" s="629"/>
      <c r="F225" s="629"/>
      <c r="G225" s="637"/>
      <c r="H225" s="629"/>
      <c r="I225" s="629"/>
      <c r="J225" s="637"/>
      <c r="K225" s="629"/>
      <c r="L225" s="629"/>
      <c r="M225" s="637"/>
      <c r="O225" s="629"/>
      <c r="P225" s="637"/>
      <c r="V225" s="637"/>
      <c r="Y225" s="637"/>
      <c r="AB225" s="637"/>
      <c r="AC225" s="637"/>
      <c r="AD225" s="637"/>
      <c r="AE225" s="637"/>
      <c r="AF225" s="637"/>
      <c r="AG225" s="638"/>
    </row>
    <row r="226" spans="1:33" ht="15.75" customHeight="1" x14ac:dyDescent="0.35">
      <c r="A226" s="53"/>
      <c r="B226" s="635"/>
      <c r="C226" s="636"/>
      <c r="D226" s="629"/>
      <c r="E226" s="629"/>
      <c r="F226" s="629"/>
      <c r="G226" s="637"/>
      <c r="H226" s="629"/>
      <c r="I226" s="629"/>
      <c r="J226" s="637"/>
      <c r="K226" s="629"/>
      <c r="L226" s="629"/>
      <c r="M226" s="637"/>
      <c r="O226" s="629"/>
      <c r="P226" s="637"/>
      <c r="V226" s="637"/>
      <c r="Y226" s="637"/>
      <c r="AB226" s="637"/>
      <c r="AC226" s="637"/>
      <c r="AD226" s="637"/>
      <c r="AE226" s="637"/>
      <c r="AF226" s="637"/>
      <c r="AG226" s="638"/>
    </row>
    <row r="227" spans="1:33" ht="15.75" customHeight="1" x14ac:dyDescent="0.35">
      <c r="A227" s="53"/>
      <c r="B227" s="635"/>
      <c r="C227" s="636"/>
      <c r="D227" s="629"/>
      <c r="E227" s="629"/>
      <c r="F227" s="629"/>
      <c r="G227" s="637"/>
      <c r="H227" s="629"/>
      <c r="I227" s="629"/>
      <c r="J227" s="637"/>
      <c r="K227" s="629"/>
      <c r="L227" s="629"/>
      <c r="M227" s="637"/>
      <c r="O227" s="629"/>
      <c r="P227" s="637"/>
      <c r="V227" s="637"/>
      <c r="Y227" s="637"/>
      <c r="AB227" s="637"/>
      <c r="AC227" s="637"/>
      <c r="AD227" s="637"/>
      <c r="AE227" s="637"/>
      <c r="AF227" s="637"/>
      <c r="AG227" s="638"/>
    </row>
    <row r="228" spans="1:33" ht="15.75" customHeight="1" x14ac:dyDescent="0.35">
      <c r="A228" s="53"/>
      <c r="B228" s="635"/>
      <c r="C228" s="636"/>
      <c r="D228" s="629"/>
      <c r="E228" s="629"/>
      <c r="F228" s="629"/>
      <c r="G228" s="637"/>
      <c r="H228" s="629"/>
      <c r="I228" s="629"/>
      <c r="J228" s="637"/>
      <c r="K228" s="629"/>
      <c r="L228" s="629"/>
      <c r="M228" s="637"/>
      <c r="O228" s="629"/>
      <c r="P228" s="637"/>
      <c r="V228" s="637"/>
      <c r="Y228" s="637"/>
      <c r="AB228" s="637"/>
      <c r="AC228" s="637"/>
      <c r="AD228" s="637"/>
      <c r="AE228" s="637"/>
      <c r="AF228" s="637"/>
      <c r="AG228" s="638"/>
    </row>
    <row r="229" spans="1:33" ht="15.75" customHeight="1" x14ac:dyDescent="0.35">
      <c r="A229" s="53"/>
      <c r="B229" s="635"/>
      <c r="C229" s="636"/>
      <c r="D229" s="629"/>
      <c r="E229" s="629"/>
      <c r="F229" s="629"/>
      <c r="G229" s="637"/>
      <c r="H229" s="629"/>
      <c r="I229" s="629"/>
      <c r="J229" s="637"/>
      <c r="K229" s="629"/>
      <c r="L229" s="629"/>
      <c r="M229" s="637"/>
      <c r="O229" s="629"/>
      <c r="P229" s="637"/>
      <c r="V229" s="637"/>
      <c r="Y229" s="637"/>
      <c r="AB229" s="637"/>
      <c r="AC229" s="637"/>
      <c r="AD229" s="637"/>
      <c r="AE229" s="637"/>
      <c r="AF229" s="637"/>
      <c r="AG229" s="638"/>
    </row>
    <row r="230" spans="1:33" ht="15.75" customHeight="1" x14ac:dyDescent="0.35">
      <c r="A230" s="53"/>
      <c r="B230" s="635"/>
      <c r="C230" s="636"/>
      <c r="D230" s="629"/>
      <c r="E230" s="629"/>
      <c r="F230" s="629"/>
      <c r="G230" s="637"/>
      <c r="H230" s="629"/>
      <c r="I230" s="629"/>
      <c r="J230" s="637"/>
      <c r="K230" s="629"/>
      <c r="L230" s="629"/>
      <c r="M230" s="637"/>
      <c r="O230" s="629"/>
      <c r="P230" s="637"/>
      <c r="V230" s="637"/>
      <c r="Y230" s="637"/>
      <c r="AB230" s="637"/>
      <c r="AC230" s="637"/>
      <c r="AD230" s="637"/>
      <c r="AE230" s="637"/>
      <c r="AF230" s="637"/>
      <c r="AG230" s="638"/>
    </row>
    <row r="231" spans="1:33" ht="15.75" customHeight="1" x14ac:dyDescent="0.35">
      <c r="A231" s="53"/>
      <c r="B231" s="635"/>
      <c r="C231" s="636"/>
      <c r="D231" s="629"/>
      <c r="E231" s="629"/>
      <c r="F231" s="629"/>
      <c r="G231" s="637"/>
      <c r="H231" s="629"/>
      <c r="I231" s="629"/>
      <c r="J231" s="637"/>
      <c r="K231" s="629"/>
      <c r="L231" s="629"/>
      <c r="M231" s="637"/>
      <c r="O231" s="629"/>
      <c r="P231" s="637"/>
      <c r="V231" s="637"/>
      <c r="Y231" s="637"/>
      <c r="AB231" s="637"/>
      <c r="AC231" s="637"/>
      <c r="AD231" s="637"/>
      <c r="AE231" s="637"/>
      <c r="AF231" s="637"/>
      <c r="AG231" s="638"/>
    </row>
    <row r="232" spans="1:33" ht="15.75" customHeight="1" x14ac:dyDescent="0.35">
      <c r="A232" s="53"/>
      <c r="B232" s="635"/>
      <c r="C232" s="636"/>
      <c r="D232" s="629"/>
      <c r="E232" s="629"/>
      <c r="F232" s="629"/>
      <c r="G232" s="637"/>
      <c r="H232" s="629"/>
      <c r="I232" s="629"/>
      <c r="J232" s="637"/>
      <c r="K232" s="629"/>
      <c r="L232" s="629"/>
      <c r="M232" s="637"/>
      <c r="O232" s="629"/>
      <c r="P232" s="637"/>
      <c r="V232" s="637"/>
      <c r="Y232" s="637"/>
      <c r="AB232" s="637"/>
      <c r="AC232" s="637"/>
      <c r="AD232" s="637"/>
      <c r="AE232" s="637"/>
      <c r="AF232" s="637"/>
      <c r="AG232" s="638"/>
    </row>
    <row r="233" spans="1:33" ht="15.75" customHeight="1" x14ac:dyDescent="0.35">
      <c r="A233" s="53"/>
      <c r="B233" s="635"/>
      <c r="C233" s="636"/>
      <c r="D233" s="629"/>
      <c r="E233" s="629"/>
      <c r="F233" s="629"/>
      <c r="G233" s="637"/>
      <c r="H233" s="629"/>
      <c r="I233" s="629"/>
      <c r="J233" s="637"/>
      <c r="K233" s="629"/>
      <c r="L233" s="629"/>
      <c r="M233" s="637"/>
      <c r="O233" s="629"/>
      <c r="P233" s="637"/>
      <c r="V233" s="637"/>
      <c r="Y233" s="637"/>
      <c r="AB233" s="637"/>
      <c r="AC233" s="637"/>
      <c r="AD233" s="637"/>
      <c r="AE233" s="637"/>
      <c r="AF233" s="637"/>
      <c r="AG233" s="638"/>
    </row>
    <row r="234" spans="1:33" ht="15.75" customHeight="1" x14ac:dyDescent="0.35">
      <c r="A234" s="53"/>
      <c r="B234" s="635"/>
      <c r="C234" s="636"/>
      <c r="D234" s="629"/>
      <c r="E234" s="629"/>
      <c r="F234" s="629"/>
      <c r="G234" s="637"/>
      <c r="H234" s="629"/>
      <c r="I234" s="629"/>
      <c r="J234" s="637"/>
      <c r="K234" s="629"/>
      <c r="L234" s="629"/>
      <c r="M234" s="637"/>
      <c r="O234" s="629"/>
      <c r="P234" s="637"/>
      <c r="V234" s="637"/>
      <c r="Y234" s="637"/>
      <c r="AB234" s="637"/>
      <c r="AC234" s="637"/>
      <c r="AD234" s="637"/>
      <c r="AE234" s="637"/>
      <c r="AF234" s="637"/>
      <c r="AG234" s="638"/>
    </row>
    <row r="235" spans="1:33" ht="15.75" customHeight="1" x14ac:dyDescent="0.35">
      <c r="A235" s="53"/>
      <c r="B235" s="635"/>
      <c r="C235" s="636"/>
      <c r="D235" s="629"/>
      <c r="E235" s="629"/>
      <c r="F235" s="629"/>
      <c r="G235" s="637"/>
      <c r="H235" s="629"/>
      <c r="I235" s="629"/>
      <c r="J235" s="637"/>
      <c r="K235" s="629"/>
      <c r="L235" s="629"/>
      <c r="M235" s="637"/>
      <c r="O235" s="629"/>
      <c r="P235" s="637"/>
      <c r="V235" s="637"/>
      <c r="Y235" s="637"/>
      <c r="AB235" s="637"/>
      <c r="AC235" s="637"/>
      <c r="AD235" s="637"/>
      <c r="AE235" s="637"/>
      <c r="AF235" s="637"/>
      <c r="AG235" s="638"/>
    </row>
    <row r="236" spans="1:33" ht="15.75" customHeight="1" x14ac:dyDescent="0.35">
      <c r="A236" s="53"/>
      <c r="B236" s="635"/>
      <c r="C236" s="636"/>
      <c r="D236" s="629"/>
      <c r="E236" s="629"/>
      <c r="F236" s="629"/>
      <c r="G236" s="637"/>
      <c r="H236" s="629"/>
      <c r="I236" s="629"/>
      <c r="J236" s="637"/>
      <c r="K236" s="629"/>
      <c r="L236" s="629"/>
      <c r="M236" s="637"/>
      <c r="O236" s="629"/>
      <c r="P236" s="637"/>
      <c r="V236" s="637"/>
      <c r="Y236" s="637"/>
      <c r="AB236" s="637"/>
      <c r="AC236" s="637"/>
      <c r="AD236" s="637"/>
      <c r="AE236" s="637"/>
      <c r="AF236" s="637"/>
      <c r="AG236" s="638"/>
    </row>
    <row r="237" spans="1:33" ht="15.75" customHeight="1" x14ac:dyDescent="0.35">
      <c r="A237" s="53"/>
      <c r="B237" s="635"/>
      <c r="C237" s="636"/>
      <c r="D237" s="629"/>
      <c r="E237" s="629"/>
      <c r="F237" s="629"/>
      <c r="G237" s="637"/>
      <c r="H237" s="629"/>
      <c r="I237" s="629"/>
      <c r="J237" s="637"/>
      <c r="K237" s="629"/>
      <c r="L237" s="629"/>
      <c r="M237" s="637"/>
      <c r="O237" s="629"/>
      <c r="P237" s="637"/>
      <c r="V237" s="637"/>
      <c r="Y237" s="637"/>
      <c r="AB237" s="637"/>
      <c r="AC237" s="637"/>
      <c r="AD237" s="637"/>
      <c r="AE237" s="637"/>
      <c r="AF237" s="637"/>
      <c r="AG237" s="638"/>
    </row>
    <row r="238" spans="1:33" ht="15.75" customHeight="1" x14ac:dyDescent="0.35">
      <c r="A238" s="53"/>
      <c r="B238" s="635"/>
      <c r="C238" s="636"/>
      <c r="D238" s="629"/>
      <c r="E238" s="629"/>
      <c r="F238" s="629"/>
      <c r="G238" s="637"/>
      <c r="H238" s="629"/>
      <c r="I238" s="629"/>
      <c r="J238" s="637"/>
      <c r="K238" s="629"/>
      <c r="L238" s="629"/>
      <c r="M238" s="637"/>
      <c r="O238" s="629"/>
      <c r="P238" s="637"/>
      <c r="V238" s="637"/>
      <c r="Y238" s="637"/>
      <c r="AB238" s="637"/>
      <c r="AC238" s="637"/>
      <c r="AD238" s="637"/>
      <c r="AE238" s="637"/>
      <c r="AF238" s="637"/>
      <c r="AG238" s="638"/>
    </row>
    <row r="239" spans="1:33" ht="15.75" customHeight="1" x14ac:dyDescent="0.35">
      <c r="A239" s="53"/>
      <c r="B239" s="635"/>
      <c r="C239" s="636"/>
      <c r="D239" s="629"/>
      <c r="E239" s="629"/>
      <c r="F239" s="629"/>
      <c r="G239" s="637"/>
      <c r="H239" s="629"/>
      <c r="I239" s="629"/>
      <c r="J239" s="637"/>
      <c r="K239" s="629"/>
      <c r="L239" s="629"/>
      <c r="M239" s="637"/>
      <c r="O239" s="629"/>
      <c r="P239" s="637"/>
      <c r="V239" s="637"/>
      <c r="Y239" s="637"/>
      <c r="AB239" s="637"/>
      <c r="AC239" s="637"/>
      <c r="AD239" s="637"/>
      <c r="AE239" s="637"/>
      <c r="AF239" s="637"/>
      <c r="AG239" s="638"/>
    </row>
    <row r="240" spans="1:33" ht="15.75" customHeight="1" x14ac:dyDescent="0.35">
      <c r="A240" s="53"/>
      <c r="B240" s="635"/>
      <c r="C240" s="636"/>
      <c r="D240" s="629"/>
      <c r="E240" s="629"/>
      <c r="F240" s="629"/>
      <c r="G240" s="637"/>
      <c r="H240" s="629"/>
      <c r="I240" s="629"/>
      <c r="J240" s="637"/>
      <c r="K240" s="629"/>
      <c r="L240" s="629"/>
      <c r="M240" s="637"/>
      <c r="O240" s="629"/>
      <c r="P240" s="637"/>
      <c r="V240" s="637"/>
      <c r="Y240" s="637"/>
      <c r="AB240" s="637"/>
      <c r="AC240" s="637"/>
      <c r="AD240" s="637"/>
      <c r="AE240" s="637"/>
      <c r="AF240" s="637"/>
      <c r="AG240" s="638"/>
    </row>
    <row r="241" spans="1:33" ht="15.75" customHeight="1" x14ac:dyDescent="0.35">
      <c r="A241" s="53"/>
      <c r="B241" s="635"/>
      <c r="C241" s="636"/>
      <c r="D241" s="629"/>
      <c r="E241" s="629"/>
      <c r="F241" s="629"/>
      <c r="G241" s="637"/>
      <c r="H241" s="629"/>
      <c r="I241" s="629"/>
      <c r="J241" s="637"/>
      <c r="K241" s="629"/>
      <c r="L241" s="629"/>
      <c r="M241" s="637"/>
      <c r="O241" s="629"/>
      <c r="P241" s="637"/>
      <c r="V241" s="637"/>
      <c r="Y241" s="637"/>
      <c r="AB241" s="637"/>
      <c r="AC241" s="637"/>
      <c r="AD241" s="637"/>
      <c r="AE241" s="637"/>
      <c r="AF241" s="637"/>
      <c r="AG241" s="638"/>
    </row>
    <row r="242" spans="1:33" ht="15.75" customHeight="1" x14ac:dyDescent="0.35">
      <c r="A242" s="53"/>
      <c r="B242" s="635"/>
      <c r="C242" s="636"/>
      <c r="D242" s="629"/>
      <c r="E242" s="629"/>
      <c r="F242" s="629"/>
      <c r="G242" s="637"/>
      <c r="H242" s="629"/>
      <c r="I242" s="629"/>
      <c r="J242" s="637"/>
      <c r="K242" s="629"/>
      <c r="L242" s="629"/>
      <c r="M242" s="637"/>
      <c r="O242" s="629"/>
      <c r="P242" s="637"/>
      <c r="V242" s="637"/>
      <c r="Y242" s="637"/>
      <c r="AB242" s="637"/>
      <c r="AC242" s="637"/>
      <c r="AD242" s="637"/>
      <c r="AE242" s="637"/>
      <c r="AF242" s="637"/>
      <c r="AG242" s="638"/>
    </row>
    <row r="243" spans="1:33" ht="15.75" customHeight="1" x14ac:dyDescent="0.35">
      <c r="A243" s="53"/>
      <c r="B243" s="635"/>
      <c r="C243" s="636"/>
      <c r="D243" s="629"/>
      <c r="E243" s="629"/>
      <c r="F243" s="629"/>
      <c r="G243" s="637"/>
      <c r="H243" s="629"/>
      <c r="I243" s="629"/>
      <c r="J243" s="637"/>
      <c r="K243" s="629"/>
      <c r="L243" s="629"/>
      <c r="M243" s="637"/>
      <c r="O243" s="629"/>
      <c r="P243" s="637"/>
      <c r="V243" s="637"/>
      <c r="Y243" s="637"/>
      <c r="AB243" s="637"/>
      <c r="AC243" s="637"/>
      <c r="AD243" s="637"/>
      <c r="AE243" s="637"/>
      <c r="AF243" s="637"/>
      <c r="AG243" s="638"/>
    </row>
    <row r="244" spans="1:33" ht="15.75" customHeight="1" x14ac:dyDescent="0.35">
      <c r="A244" s="53"/>
      <c r="B244" s="635"/>
      <c r="C244" s="636"/>
      <c r="D244" s="629"/>
      <c r="E244" s="629"/>
      <c r="F244" s="629"/>
      <c r="G244" s="637"/>
      <c r="H244" s="629"/>
      <c r="I244" s="629"/>
      <c r="J244" s="637"/>
      <c r="K244" s="629"/>
      <c r="L244" s="629"/>
      <c r="M244" s="637"/>
      <c r="O244" s="629"/>
      <c r="P244" s="637"/>
      <c r="V244" s="637"/>
      <c r="Y244" s="637"/>
      <c r="AB244" s="637"/>
      <c r="AC244" s="637"/>
      <c r="AD244" s="637"/>
      <c r="AE244" s="637"/>
      <c r="AF244" s="637"/>
      <c r="AG244" s="638"/>
    </row>
    <row r="245" spans="1:33" ht="15.75" customHeight="1" x14ac:dyDescent="0.35">
      <c r="A245" s="53"/>
      <c r="B245" s="635"/>
      <c r="C245" s="636"/>
      <c r="D245" s="629"/>
      <c r="E245" s="629"/>
      <c r="F245" s="629"/>
      <c r="G245" s="637"/>
      <c r="H245" s="629"/>
      <c r="I245" s="629"/>
      <c r="J245" s="637"/>
      <c r="K245" s="629"/>
      <c r="L245" s="629"/>
      <c r="M245" s="637"/>
      <c r="O245" s="629"/>
      <c r="P245" s="637"/>
      <c r="V245" s="637"/>
      <c r="Y245" s="637"/>
      <c r="AB245" s="637"/>
      <c r="AC245" s="637"/>
      <c r="AD245" s="637"/>
      <c r="AE245" s="637"/>
      <c r="AF245" s="637"/>
      <c r="AG245" s="638"/>
    </row>
    <row r="246" spans="1:33" ht="15.75" customHeight="1" x14ac:dyDescent="0.35">
      <c r="A246" s="53"/>
      <c r="B246" s="635"/>
      <c r="C246" s="636"/>
      <c r="D246" s="629"/>
      <c r="E246" s="629"/>
      <c r="F246" s="629"/>
      <c r="G246" s="637"/>
      <c r="H246" s="629"/>
      <c r="I246" s="629"/>
      <c r="J246" s="637"/>
      <c r="K246" s="629"/>
      <c r="L246" s="629"/>
      <c r="M246" s="637"/>
      <c r="O246" s="629"/>
      <c r="P246" s="637"/>
      <c r="V246" s="637"/>
      <c r="Y246" s="637"/>
      <c r="AB246" s="637"/>
      <c r="AC246" s="637"/>
      <c r="AD246" s="637"/>
      <c r="AE246" s="637"/>
      <c r="AF246" s="637"/>
      <c r="AG246" s="638"/>
    </row>
    <row r="247" spans="1:33" ht="15.75" customHeight="1" x14ac:dyDescent="0.35">
      <c r="A247" s="53"/>
      <c r="B247" s="635"/>
      <c r="C247" s="636"/>
      <c r="D247" s="629"/>
      <c r="E247" s="629"/>
      <c r="F247" s="629"/>
      <c r="G247" s="637"/>
      <c r="H247" s="629"/>
      <c r="I247" s="629"/>
      <c r="J247" s="637"/>
      <c r="K247" s="629"/>
      <c r="L247" s="629"/>
      <c r="M247" s="637"/>
      <c r="O247" s="629"/>
      <c r="P247" s="637"/>
      <c r="V247" s="637"/>
      <c r="Y247" s="637"/>
      <c r="AB247" s="637"/>
      <c r="AC247" s="637"/>
      <c r="AD247" s="637"/>
      <c r="AE247" s="637"/>
      <c r="AF247" s="637"/>
      <c r="AG247" s="638"/>
    </row>
    <row r="248" spans="1:33" ht="15.75" customHeight="1" x14ac:dyDescent="0.35">
      <c r="A248" s="53"/>
      <c r="B248" s="635"/>
      <c r="C248" s="636"/>
      <c r="D248" s="629"/>
      <c r="E248" s="629"/>
      <c r="F248" s="629"/>
      <c r="G248" s="637"/>
      <c r="H248" s="629"/>
      <c r="I248" s="629"/>
      <c r="J248" s="637"/>
      <c r="K248" s="629"/>
      <c r="L248" s="629"/>
      <c r="M248" s="637"/>
      <c r="O248" s="629"/>
      <c r="P248" s="637"/>
      <c r="V248" s="637"/>
      <c r="Y248" s="637"/>
      <c r="AB248" s="637"/>
      <c r="AC248" s="637"/>
      <c r="AD248" s="637"/>
      <c r="AE248" s="637"/>
      <c r="AF248" s="637"/>
      <c r="AG248" s="638"/>
    </row>
    <row r="249" spans="1:33" ht="15.75" customHeight="1" x14ac:dyDescent="0.35">
      <c r="A249" s="53"/>
      <c r="B249" s="635"/>
      <c r="C249" s="636"/>
      <c r="D249" s="629"/>
      <c r="E249" s="629"/>
      <c r="F249" s="629"/>
      <c r="G249" s="637"/>
      <c r="H249" s="629"/>
      <c r="I249" s="629"/>
      <c r="J249" s="637"/>
      <c r="K249" s="629"/>
      <c r="L249" s="629"/>
      <c r="M249" s="637"/>
      <c r="O249" s="629"/>
      <c r="P249" s="637"/>
      <c r="V249" s="637"/>
      <c r="Y249" s="637"/>
      <c r="AB249" s="637"/>
      <c r="AC249" s="637"/>
      <c r="AD249" s="637"/>
      <c r="AE249" s="637"/>
      <c r="AF249" s="637"/>
      <c r="AG249" s="638"/>
    </row>
    <row r="250" spans="1:33" ht="15.75" customHeight="1" x14ac:dyDescent="0.35">
      <c r="A250" s="53"/>
      <c r="B250" s="635"/>
      <c r="C250" s="636"/>
      <c r="D250" s="629"/>
      <c r="E250" s="629"/>
      <c r="F250" s="629"/>
      <c r="G250" s="637"/>
      <c r="H250" s="629"/>
      <c r="I250" s="629"/>
      <c r="J250" s="637"/>
      <c r="K250" s="629"/>
      <c r="L250" s="629"/>
      <c r="M250" s="637"/>
      <c r="O250" s="629"/>
      <c r="P250" s="637"/>
      <c r="V250" s="637"/>
      <c r="Y250" s="637"/>
      <c r="AB250" s="637"/>
      <c r="AC250" s="637"/>
      <c r="AD250" s="637"/>
      <c r="AE250" s="637"/>
      <c r="AF250" s="637"/>
      <c r="AG250" s="638"/>
    </row>
    <row r="251" spans="1:33" ht="15.75" customHeight="1" x14ac:dyDescent="0.35">
      <c r="A251" s="53"/>
      <c r="B251" s="635"/>
      <c r="C251" s="636"/>
      <c r="D251" s="629"/>
      <c r="E251" s="629"/>
      <c r="F251" s="629"/>
      <c r="G251" s="637"/>
      <c r="H251" s="629"/>
      <c r="I251" s="629"/>
      <c r="J251" s="637"/>
      <c r="K251" s="629"/>
      <c r="L251" s="629"/>
      <c r="M251" s="637"/>
      <c r="O251" s="629"/>
      <c r="P251" s="637"/>
      <c r="V251" s="637"/>
      <c r="Y251" s="637"/>
      <c r="AB251" s="637"/>
      <c r="AC251" s="637"/>
      <c r="AD251" s="637"/>
      <c r="AE251" s="637"/>
      <c r="AF251" s="637"/>
      <c r="AG251" s="638"/>
    </row>
    <row r="252" spans="1:33" ht="15.75" customHeight="1" x14ac:dyDescent="0.35">
      <c r="A252" s="53"/>
      <c r="B252" s="635"/>
      <c r="C252" s="636"/>
      <c r="D252" s="629"/>
      <c r="E252" s="629"/>
      <c r="F252" s="629"/>
      <c r="G252" s="637"/>
      <c r="H252" s="629"/>
      <c r="I252" s="629"/>
      <c r="J252" s="637"/>
      <c r="K252" s="629"/>
      <c r="L252" s="629"/>
      <c r="M252" s="637"/>
      <c r="O252" s="629"/>
      <c r="P252" s="637"/>
      <c r="V252" s="637"/>
      <c r="Y252" s="637"/>
      <c r="AB252" s="637"/>
      <c r="AC252" s="637"/>
      <c r="AD252" s="637"/>
      <c r="AE252" s="637"/>
      <c r="AF252" s="637"/>
      <c r="AG252" s="638"/>
    </row>
    <row r="253" spans="1:33" ht="15.75" customHeight="1" x14ac:dyDescent="0.35">
      <c r="A253" s="53"/>
      <c r="B253" s="635"/>
      <c r="C253" s="636"/>
      <c r="D253" s="629"/>
      <c r="E253" s="629"/>
      <c r="F253" s="629"/>
      <c r="G253" s="637"/>
      <c r="H253" s="629"/>
      <c r="I253" s="629"/>
      <c r="J253" s="637"/>
      <c r="K253" s="629"/>
      <c r="L253" s="629"/>
      <c r="M253" s="637"/>
      <c r="O253" s="629"/>
      <c r="P253" s="637"/>
      <c r="V253" s="637"/>
      <c r="Y253" s="637"/>
      <c r="AB253" s="637"/>
      <c r="AC253" s="637"/>
      <c r="AD253" s="637"/>
      <c r="AE253" s="637"/>
      <c r="AF253" s="637"/>
      <c r="AG253" s="638"/>
    </row>
    <row r="254" spans="1:33" ht="15.75" customHeight="1" x14ac:dyDescent="0.35">
      <c r="A254" s="53"/>
      <c r="B254" s="635"/>
      <c r="C254" s="636"/>
      <c r="D254" s="629"/>
      <c r="E254" s="629"/>
      <c r="F254" s="629"/>
      <c r="G254" s="637"/>
      <c r="H254" s="629"/>
      <c r="I254" s="629"/>
      <c r="J254" s="637"/>
      <c r="K254" s="629"/>
      <c r="L254" s="629"/>
      <c r="M254" s="637"/>
      <c r="O254" s="629"/>
      <c r="P254" s="637"/>
      <c r="V254" s="637"/>
      <c r="Y254" s="637"/>
      <c r="AB254" s="637"/>
      <c r="AC254" s="637"/>
      <c r="AD254" s="637"/>
      <c r="AE254" s="637"/>
      <c r="AF254" s="637"/>
      <c r="AG254" s="638"/>
    </row>
    <row r="255" spans="1:33" ht="15.75" customHeight="1" x14ac:dyDescent="0.35">
      <c r="A255" s="53"/>
      <c r="B255" s="635"/>
      <c r="C255" s="636"/>
      <c r="D255" s="629"/>
      <c r="E255" s="629"/>
      <c r="F255" s="629"/>
      <c r="G255" s="637"/>
      <c r="H255" s="629"/>
      <c r="I255" s="629"/>
      <c r="J255" s="637"/>
      <c r="K255" s="629"/>
      <c r="L255" s="629"/>
      <c r="M255" s="637"/>
      <c r="O255" s="629"/>
      <c r="P255" s="637"/>
      <c r="V255" s="637"/>
      <c r="Y255" s="637"/>
      <c r="AB255" s="637"/>
      <c r="AC255" s="637"/>
      <c r="AD255" s="637"/>
      <c r="AE255" s="637"/>
      <c r="AF255" s="637"/>
      <c r="AG255" s="638"/>
    </row>
    <row r="256" spans="1:33" ht="15.75" customHeight="1" x14ac:dyDescent="0.35">
      <c r="A256" s="53"/>
      <c r="B256" s="635"/>
      <c r="C256" s="636"/>
      <c r="D256" s="629"/>
      <c r="E256" s="629"/>
      <c r="F256" s="629"/>
      <c r="G256" s="637"/>
      <c r="H256" s="629"/>
      <c r="I256" s="629"/>
      <c r="J256" s="637"/>
      <c r="K256" s="629"/>
      <c r="L256" s="629"/>
      <c r="M256" s="637"/>
      <c r="O256" s="629"/>
      <c r="P256" s="637"/>
      <c r="V256" s="637"/>
      <c r="Y256" s="637"/>
      <c r="AB256" s="637"/>
      <c r="AC256" s="637"/>
      <c r="AD256" s="637"/>
      <c r="AE256" s="637"/>
      <c r="AF256" s="637"/>
      <c r="AG256" s="638"/>
    </row>
    <row r="257" spans="1:33" ht="15.75" customHeight="1" x14ac:dyDescent="0.35">
      <c r="A257" s="53"/>
      <c r="B257" s="635"/>
      <c r="C257" s="636"/>
      <c r="D257" s="629"/>
      <c r="E257" s="629"/>
      <c r="F257" s="629"/>
      <c r="G257" s="637"/>
      <c r="H257" s="629"/>
      <c r="I257" s="629"/>
      <c r="J257" s="637"/>
      <c r="K257" s="629"/>
      <c r="L257" s="629"/>
      <c r="M257" s="637"/>
      <c r="O257" s="629"/>
      <c r="P257" s="637"/>
      <c r="V257" s="637"/>
      <c r="Y257" s="637"/>
      <c r="AB257" s="637"/>
      <c r="AC257" s="637"/>
      <c r="AD257" s="637"/>
      <c r="AE257" s="637"/>
      <c r="AF257" s="637"/>
      <c r="AG257" s="638"/>
    </row>
    <row r="258" spans="1:33" ht="15.75" customHeight="1" x14ac:dyDescent="0.35">
      <c r="A258" s="53"/>
      <c r="B258" s="635"/>
      <c r="C258" s="636"/>
      <c r="D258" s="629"/>
      <c r="E258" s="629"/>
      <c r="F258" s="629"/>
      <c r="G258" s="637"/>
      <c r="H258" s="629"/>
      <c r="I258" s="629"/>
      <c r="J258" s="637"/>
      <c r="K258" s="629"/>
      <c r="L258" s="629"/>
      <c r="M258" s="637"/>
      <c r="O258" s="629"/>
      <c r="P258" s="637"/>
      <c r="V258" s="637"/>
      <c r="Y258" s="637"/>
      <c r="AB258" s="637"/>
      <c r="AC258" s="637"/>
      <c r="AD258" s="637"/>
      <c r="AE258" s="637"/>
      <c r="AF258" s="637"/>
      <c r="AG258" s="638"/>
    </row>
    <row r="259" spans="1:33" ht="15.75" customHeight="1" x14ac:dyDescent="0.35">
      <c r="A259" s="53"/>
      <c r="B259" s="635"/>
      <c r="C259" s="636"/>
      <c r="D259" s="629"/>
      <c r="E259" s="629"/>
      <c r="F259" s="629"/>
      <c r="G259" s="637"/>
      <c r="H259" s="629"/>
      <c r="I259" s="629"/>
      <c r="J259" s="637"/>
      <c r="K259" s="629"/>
      <c r="L259" s="629"/>
      <c r="M259" s="637"/>
      <c r="O259" s="629"/>
      <c r="P259" s="637"/>
      <c r="V259" s="637"/>
      <c r="Y259" s="637"/>
      <c r="AB259" s="637"/>
      <c r="AC259" s="637"/>
      <c r="AD259" s="637"/>
      <c r="AE259" s="637"/>
      <c r="AF259" s="637"/>
      <c r="AG259" s="638"/>
    </row>
    <row r="260" spans="1:33" ht="15.75" customHeight="1" x14ac:dyDescent="0.35">
      <c r="A260" s="53"/>
      <c r="B260" s="635"/>
      <c r="C260" s="636"/>
      <c r="D260" s="629"/>
      <c r="E260" s="629"/>
      <c r="F260" s="629"/>
      <c r="G260" s="637"/>
      <c r="H260" s="629"/>
      <c r="I260" s="629"/>
      <c r="J260" s="637"/>
      <c r="K260" s="629"/>
      <c r="L260" s="629"/>
      <c r="M260" s="637"/>
      <c r="O260" s="629"/>
      <c r="P260" s="637"/>
      <c r="V260" s="637"/>
      <c r="Y260" s="637"/>
      <c r="AB260" s="637"/>
      <c r="AC260" s="637"/>
      <c r="AD260" s="637"/>
      <c r="AE260" s="637"/>
      <c r="AF260" s="637"/>
      <c r="AG260" s="638"/>
    </row>
    <row r="261" spans="1:33" ht="15.75" customHeight="1" x14ac:dyDescent="0.35">
      <c r="A261" s="53"/>
      <c r="B261" s="635"/>
      <c r="C261" s="636"/>
      <c r="D261" s="629"/>
      <c r="E261" s="629"/>
      <c r="F261" s="629"/>
      <c r="G261" s="637"/>
      <c r="H261" s="629"/>
      <c r="I261" s="629"/>
      <c r="J261" s="637"/>
      <c r="K261" s="629"/>
      <c r="L261" s="629"/>
      <c r="M261" s="637"/>
      <c r="O261" s="629"/>
      <c r="P261" s="637"/>
      <c r="V261" s="637"/>
      <c r="Y261" s="637"/>
      <c r="AB261" s="637"/>
      <c r="AC261" s="637"/>
      <c r="AD261" s="637"/>
      <c r="AE261" s="637"/>
      <c r="AF261" s="637"/>
      <c r="AG261" s="638"/>
    </row>
    <row r="262" spans="1:33" ht="15.75" customHeight="1" x14ac:dyDescent="0.35">
      <c r="A262" s="53"/>
      <c r="B262" s="635"/>
      <c r="C262" s="636"/>
      <c r="D262" s="629"/>
      <c r="E262" s="629"/>
      <c r="F262" s="629"/>
      <c r="G262" s="637"/>
      <c r="H262" s="629"/>
      <c r="I262" s="629"/>
      <c r="J262" s="637"/>
      <c r="K262" s="629"/>
      <c r="L262" s="629"/>
      <c r="M262" s="637"/>
      <c r="O262" s="629"/>
      <c r="P262" s="637"/>
      <c r="V262" s="637"/>
      <c r="Y262" s="637"/>
      <c r="AB262" s="637"/>
      <c r="AC262" s="637"/>
      <c r="AD262" s="637"/>
      <c r="AE262" s="637"/>
      <c r="AF262" s="637"/>
      <c r="AG262" s="638"/>
    </row>
    <row r="263" spans="1:33" ht="15.75" customHeight="1" x14ac:dyDescent="0.35">
      <c r="A263" s="53"/>
      <c r="B263" s="635"/>
      <c r="C263" s="636"/>
      <c r="D263" s="629"/>
      <c r="E263" s="629"/>
      <c r="F263" s="629"/>
      <c r="G263" s="637"/>
      <c r="H263" s="629"/>
      <c r="I263" s="629"/>
      <c r="J263" s="637"/>
      <c r="K263" s="629"/>
      <c r="L263" s="629"/>
      <c r="M263" s="637"/>
      <c r="O263" s="629"/>
      <c r="P263" s="637"/>
      <c r="V263" s="637"/>
      <c r="Y263" s="637"/>
      <c r="AB263" s="637"/>
      <c r="AC263" s="637"/>
      <c r="AD263" s="637"/>
      <c r="AE263" s="637"/>
      <c r="AF263" s="637"/>
      <c r="AG263" s="638"/>
    </row>
    <row r="264" spans="1:33" ht="15.75" customHeight="1" x14ac:dyDescent="0.35">
      <c r="A264" s="53"/>
      <c r="B264" s="635"/>
      <c r="C264" s="636"/>
      <c r="D264" s="629"/>
      <c r="E264" s="629"/>
      <c r="F264" s="629"/>
      <c r="G264" s="637"/>
      <c r="H264" s="629"/>
      <c r="I264" s="629"/>
      <c r="J264" s="637"/>
      <c r="K264" s="629"/>
      <c r="L264" s="629"/>
      <c r="M264" s="637"/>
      <c r="O264" s="629"/>
      <c r="P264" s="637"/>
      <c r="V264" s="637"/>
      <c r="Y264" s="637"/>
      <c r="AB264" s="637"/>
      <c r="AC264" s="637"/>
      <c r="AD264" s="637"/>
      <c r="AE264" s="637"/>
      <c r="AF264" s="637"/>
      <c r="AG264" s="638"/>
    </row>
    <row r="265" spans="1:33" ht="15.75" customHeight="1" x14ac:dyDescent="0.35">
      <c r="A265" s="53"/>
      <c r="B265" s="635"/>
      <c r="C265" s="636"/>
      <c r="D265" s="629"/>
      <c r="E265" s="629"/>
      <c r="F265" s="629"/>
      <c r="G265" s="637"/>
      <c r="H265" s="629"/>
      <c r="I265" s="629"/>
      <c r="J265" s="637"/>
      <c r="K265" s="629"/>
      <c r="L265" s="629"/>
      <c r="M265" s="637"/>
      <c r="O265" s="629"/>
      <c r="P265" s="637"/>
      <c r="V265" s="637"/>
      <c r="Y265" s="637"/>
      <c r="AB265" s="637"/>
      <c r="AC265" s="637"/>
      <c r="AD265" s="637"/>
      <c r="AE265" s="637"/>
      <c r="AF265" s="637"/>
      <c r="AG265" s="638"/>
    </row>
    <row r="266" spans="1:33" ht="15.75" customHeight="1" x14ac:dyDescent="0.35">
      <c r="A266" s="53"/>
      <c r="B266" s="635"/>
      <c r="C266" s="636"/>
      <c r="D266" s="629"/>
      <c r="E266" s="629"/>
      <c r="F266" s="629"/>
      <c r="G266" s="637"/>
      <c r="H266" s="629"/>
      <c r="I266" s="629"/>
      <c r="J266" s="637"/>
      <c r="K266" s="629"/>
      <c r="L266" s="629"/>
      <c r="M266" s="637"/>
      <c r="O266" s="629"/>
      <c r="P266" s="637"/>
      <c r="V266" s="637"/>
      <c r="Y266" s="637"/>
      <c r="AB266" s="637"/>
      <c r="AC266" s="637"/>
      <c r="AD266" s="637"/>
      <c r="AE266" s="637"/>
      <c r="AF266" s="637"/>
      <c r="AG266" s="638"/>
    </row>
    <row r="267" spans="1:33" ht="15.75" customHeight="1" x14ac:dyDescent="0.35">
      <c r="A267" s="53"/>
      <c r="B267" s="635"/>
      <c r="C267" s="636"/>
      <c r="D267" s="629"/>
      <c r="E267" s="629"/>
      <c r="F267" s="629"/>
      <c r="G267" s="637"/>
      <c r="H267" s="629"/>
      <c r="I267" s="629"/>
      <c r="J267" s="637"/>
      <c r="K267" s="629"/>
      <c r="L267" s="629"/>
      <c r="M267" s="637"/>
      <c r="O267" s="629"/>
      <c r="P267" s="637"/>
      <c r="V267" s="637"/>
      <c r="Y267" s="637"/>
      <c r="AB267" s="637"/>
      <c r="AC267" s="637"/>
      <c r="AD267" s="637"/>
      <c r="AE267" s="637"/>
      <c r="AF267" s="637"/>
      <c r="AG267" s="638"/>
    </row>
    <row r="268" spans="1:33" ht="15.75" customHeight="1" x14ac:dyDescent="0.35">
      <c r="A268" s="53"/>
      <c r="B268" s="635"/>
      <c r="C268" s="636"/>
      <c r="D268" s="629"/>
      <c r="E268" s="629"/>
      <c r="F268" s="629"/>
      <c r="G268" s="637"/>
      <c r="H268" s="629"/>
      <c r="I268" s="629"/>
      <c r="J268" s="637"/>
      <c r="K268" s="629"/>
      <c r="L268" s="629"/>
      <c r="M268" s="637"/>
      <c r="O268" s="629"/>
      <c r="P268" s="637"/>
      <c r="V268" s="637"/>
      <c r="Y268" s="637"/>
      <c r="AB268" s="637"/>
      <c r="AC268" s="637"/>
      <c r="AD268" s="637"/>
      <c r="AE268" s="637"/>
      <c r="AF268" s="637"/>
      <c r="AG268" s="638"/>
    </row>
    <row r="269" spans="1:33" ht="15.75" customHeight="1" x14ac:dyDescent="0.35">
      <c r="A269" s="53"/>
      <c r="B269" s="635"/>
      <c r="C269" s="636"/>
      <c r="D269" s="629"/>
      <c r="E269" s="629"/>
      <c r="F269" s="629"/>
      <c r="G269" s="637"/>
      <c r="H269" s="629"/>
      <c r="I269" s="629"/>
      <c r="J269" s="637"/>
      <c r="K269" s="629"/>
      <c r="L269" s="629"/>
      <c r="M269" s="637"/>
      <c r="O269" s="629"/>
      <c r="P269" s="637"/>
      <c r="V269" s="637"/>
      <c r="Y269" s="637"/>
      <c r="AB269" s="637"/>
      <c r="AC269" s="637"/>
      <c r="AD269" s="637"/>
      <c r="AE269" s="637"/>
      <c r="AF269" s="637"/>
      <c r="AG269" s="638"/>
    </row>
    <row r="270" spans="1:33" ht="15.75" customHeight="1" x14ac:dyDescent="0.35">
      <c r="A270" s="53"/>
      <c r="B270" s="635"/>
      <c r="C270" s="636"/>
      <c r="D270" s="629"/>
      <c r="E270" s="629"/>
      <c r="F270" s="629"/>
      <c r="G270" s="637"/>
      <c r="H270" s="629"/>
      <c r="I270" s="629"/>
      <c r="J270" s="637"/>
      <c r="K270" s="629"/>
      <c r="L270" s="629"/>
      <c r="M270" s="637"/>
      <c r="O270" s="629"/>
      <c r="P270" s="637"/>
      <c r="V270" s="637"/>
      <c r="Y270" s="637"/>
      <c r="AB270" s="637"/>
      <c r="AC270" s="637"/>
      <c r="AD270" s="637"/>
      <c r="AE270" s="637"/>
      <c r="AF270" s="637"/>
      <c r="AG270" s="638"/>
    </row>
    <row r="271" spans="1:33" ht="15.75" customHeight="1" x14ac:dyDescent="0.35">
      <c r="A271" s="53"/>
      <c r="B271" s="635"/>
      <c r="C271" s="636"/>
      <c r="D271" s="629"/>
      <c r="E271" s="629"/>
      <c r="F271" s="629"/>
      <c r="G271" s="637"/>
      <c r="H271" s="629"/>
      <c r="I271" s="629"/>
      <c r="J271" s="637"/>
      <c r="K271" s="629"/>
      <c r="L271" s="629"/>
      <c r="M271" s="637"/>
      <c r="O271" s="629"/>
      <c r="P271" s="637"/>
      <c r="V271" s="637"/>
      <c r="Y271" s="637"/>
      <c r="AB271" s="637"/>
      <c r="AC271" s="637"/>
      <c r="AD271" s="637"/>
      <c r="AE271" s="637"/>
      <c r="AF271" s="637"/>
      <c r="AG271" s="638"/>
    </row>
    <row r="272" spans="1:33" ht="15.75" customHeight="1" x14ac:dyDescent="0.35">
      <c r="A272" s="53"/>
      <c r="B272" s="635"/>
      <c r="C272" s="636"/>
      <c r="D272" s="629"/>
      <c r="E272" s="629"/>
      <c r="F272" s="629"/>
      <c r="G272" s="637"/>
      <c r="H272" s="629"/>
      <c r="I272" s="629"/>
      <c r="J272" s="637"/>
      <c r="K272" s="629"/>
      <c r="L272" s="629"/>
      <c r="M272" s="637"/>
      <c r="O272" s="629"/>
      <c r="P272" s="637"/>
      <c r="V272" s="637"/>
      <c r="Y272" s="637"/>
      <c r="AB272" s="637"/>
      <c r="AC272" s="637"/>
      <c r="AD272" s="637"/>
      <c r="AE272" s="637"/>
      <c r="AF272" s="637"/>
      <c r="AG272" s="638"/>
    </row>
    <row r="273" spans="1:33" ht="15.75" customHeight="1" x14ac:dyDescent="0.35">
      <c r="A273" s="53"/>
      <c r="B273" s="635"/>
      <c r="C273" s="636"/>
      <c r="D273" s="629"/>
      <c r="E273" s="629"/>
      <c r="F273" s="629"/>
      <c r="G273" s="637"/>
      <c r="H273" s="629"/>
      <c r="I273" s="629"/>
      <c r="J273" s="637"/>
      <c r="K273" s="629"/>
      <c r="L273" s="629"/>
      <c r="M273" s="637"/>
      <c r="O273" s="629"/>
      <c r="P273" s="637"/>
      <c r="V273" s="637"/>
      <c r="Y273" s="637"/>
      <c r="AB273" s="637"/>
      <c r="AC273" s="637"/>
      <c r="AD273" s="637"/>
      <c r="AE273" s="637"/>
      <c r="AF273" s="637"/>
      <c r="AG273" s="638"/>
    </row>
    <row r="274" spans="1:33" ht="15.75" customHeight="1" x14ac:dyDescent="0.35">
      <c r="A274" s="53"/>
      <c r="B274" s="635"/>
      <c r="C274" s="636"/>
      <c r="D274" s="629"/>
      <c r="E274" s="629"/>
      <c r="F274" s="629"/>
      <c r="G274" s="637"/>
      <c r="H274" s="629"/>
      <c r="I274" s="629"/>
      <c r="J274" s="637"/>
      <c r="K274" s="629"/>
      <c r="L274" s="629"/>
      <c r="M274" s="637"/>
      <c r="O274" s="629"/>
      <c r="P274" s="637"/>
      <c r="V274" s="637"/>
      <c r="Y274" s="637"/>
      <c r="AB274" s="637"/>
      <c r="AC274" s="637"/>
      <c r="AD274" s="637"/>
      <c r="AE274" s="637"/>
      <c r="AF274" s="637"/>
      <c r="AG274" s="638"/>
    </row>
    <row r="275" spans="1:33" ht="15.75" customHeight="1" x14ac:dyDescent="0.35">
      <c r="A275" s="53"/>
      <c r="B275" s="635"/>
      <c r="C275" s="636"/>
      <c r="D275" s="629"/>
      <c r="E275" s="629"/>
      <c r="F275" s="629"/>
      <c r="G275" s="637"/>
      <c r="H275" s="629"/>
      <c r="I275" s="629"/>
      <c r="J275" s="637"/>
      <c r="K275" s="629"/>
      <c r="L275" s="629"/>
      <c r="M275" s="637"/>
      <c r="O275" s="629"/>
      <c r="P275" s="637"/>
      <c r="V275" s="637"/>
      <c r="Y275" s="637"/>
      <c r="AB275" s="637"/>
      <c r="AC275" s="637"/>
      <c r="AD275" s="637"/>
      <c r="AE275" s="637"/>
      <c r="AF275" s="637"/>
      <c r="AG275" s="638"/>
    </row>
    <row r="276" spans="1:33" ht="15.75" customHeight="1" x14ac:dyDescent="0.35">
      <c r="A276" s="53"/>
      <c r="B276" s="635"/>
      <c r="C276" s="636"/>
      <c r="D276" s="629"/>
      <c r="E276" s="629"/>
      <c r="F276" s="629"/>
      <c r="G276" s="637"/>
      <c r="H276" s="629"/>
      <c r="I276" s="629"/>
      <c r="J276" s="637"/>
      <c r="K276" s="629"/>
      <c r="L276" s="629"/>
      <c r="M276" s="637"/>
      <c r="O276" s="629"/>
      <c r="P276" s="637"/>
      <c r="V276" s="637"/>
      <c r="Y276" s="637"/>
      <c r="AB276" s="637"/>
      <c r="AC276" s="637"/>
      <c r="AD276" s="637"/>
      <c r="AE276" s="637"/>
      <c r="AF276" s="637"/>
      <c r="AG276" s="638"/>
    </row>
    <row r="277" spans="1:33" ht="15.75" customHeight="1" x14ac:dyDescent="0.35">
      <c r="A277" s="53"/>
      <c r="B277" s="635"/>
      <c r="C277" s="636"/>
      <c r="D277" s="629"/>
      <c r="E277" s="629"/>
      <c r="F277" s="629"/>
      <c r="G277" s="637"/>
      <c r="H277" s="629"/>
      <c r="I277" s="629"/>
      <c r="J277" s="637"/>
      <c r="K277" s="629"/>
      <c r="L277" s="629"/>
      <c r="M277" s="637"/>
      <c r="O277" s="629"/>
      <c r="P277" s="637"/>
      <c r="V277" s="637"/>
      <c r="Y277" s="637"/>
      <c r="AB277" s="637"/>
      <c r="AC277" s="637"/>
      <c r="AD277" s="637"/>
      <c r="AE277" s="637"/>
      <c r="AF277" s="637"/>
      <c r="AG277" s="638"/>
    </row>
    <row r="278" spans="1:33" ht="15.75" customHeight="1" x14ac:dyDescent="0.35">
      <c r="A278" s="53"/>
      <c r="B278" s="635"/>
      <c r="C278" s="636"/>
      <c r="D278" s="629"/>
      <c r="E278" s="629"/>
      <c r="F278" s="629"/>
      <c r="G278" s="637"/>
      <c r="H278" s="629"/>
      <c r="I278" s="629"/>
      <c r="J278" s="637"/>
      <c r="K278" s="629"/>
      <c r="L278" s="629"/>
      <c r="M278" s="637"/>
      <c r="O278" s="629"/>
      <c r="P278" s="637"/>
      <c r="V278" s="637"/>
      <c r="Y278" s="637"/>
      <c r="AB278" s="637"/>
      <c r="AC278" s="637"/>
      <c r="AD278" s="637"/>
      <c r="AE278" s="637"/>
      <c r="AF278" s="637"/>
      <c r="AG278" s="638"/>
    </row>
    <row r="279" spans="1:33" ht="15.75" customHeight="1" x14ac:dyDescent="0.35">
      <c r="A279" s="53"/>
      <c r="B279" s="635"/>
      <c r="C279" s="636"/>
      <c r="D279" s="629"/>
      <c r="E279" s="629"/>
      <c r="F279" s="629"/>
      <c r="G279" s="637"/>
      <c r="H279" s="629"/>
      <c r="I279" s="629"/>
      <c r="J279" s="637"/>
      <c r="K279" s="629"/>
      <c r="L279" s="629"/>
      <c r="M279" s="637"/>
      <c r="O279" s="629"/>
      <c r="P279" s="637"/>
      <c r="V279" s="637"/>
      <c r="Y279" s="637"/>
      <c r="AB279" s="637"/>
      <c r="AC279" s="637"/>
      <c r="AD279" s="637"/>
      <c r="AE279" s="637"/>
      <c r="AF279" s="637"/>
      <c r="AG279" s="638"/>
    </row>
    <row r="280" spans="1:33" ht="15.75" customHeight="1" x14ac:dyDescent="0.35">
      <c r="A280" s="53"/>
      <c r="B280" s="635"/>
      <c r="C280" s="636"/>
      <c r="D280" s="629"/>
      <c r="E280" s="629"/>
      <c r="F280" s="629"/>
      <c r="G280" s="637"/>
      <c r="H280" s="629"/>
      <c r="I280" s="629"/>
      <c r="J280" s="637"/>
      <c r="K280" s="629"/>
      <c r="L280" s="629"/>
      <c r="M280" s="637"/>
      <c r="O280" s="629"/>
      <c r="P280" s="637"/>
      <c r="V280" s="637"/>
      <c r="Y280" s="637"/>
      <c r="AB280" s="637"/>
      <c r="AC280" s="637"/>
      <c r="AD280" s="637"/>
      <c r="AE280" s="637"/>
      <c r="AF280" s="637"/>
      <c r="AG280" s="638"/>
    </row>
    <row r="281" spans="1:33" ht="15.75" customHeight="1" x14ac:dyDescent="0.35">
      <c r="A281" s="53"/>
      <c r="B281" s="635"/>
      <c r="C281" s="636"/>
      <c r="D281" s="629"/>
      <c r="E281" s="629"/>
      <c r="F281" s="629"/>
      <c r="G281" s="637"/>
      <c r="H281" s="629"/>
      <c r="I281" s="629"/>
      <c r="J281" s="637"/>
      <c r="K281" s="629"/>
      <c r="L281" s="629"/>
      <c r="M281" s="637"/>
      <c r="O281" s="629"/>
      <c r="P281" s="637"/>
      <c r="V281" s="637"/>
      <c r="Y281" s="637"/>
      <c r="AB281" s="637"/>
      <c r="AC281" s="637"/>
      <c r="AD281" s="637"/>
      <c r="AE281" s="637"/>
      <c r="AF281" s="637"/>
      <c r="AG281" s="638"/>
    </row>
    <row r="282" spans="1:33" ht="15.75" customHeight="1" x14ac:dyDescent="0.35">
      <c r="A282" s="53"/>
      <c r="B282" s="635"/>
      <c r="C282" s="636"/>
      <c r="D282" s="629"/>
      <c r="E282" s="629"/>
      <c r="F282" s="629"/>
      <c r="G282" s="637"/>
      <c r="H282" s="629"/>
      <c r="I282" s="629"/>
      <c r="J282" s="637"/>
      <c r="K282" s="629"/>
      <c r="L282" s="629"/>
      <c r="M282" s="637"/>
      <c r="O282" s="629"/>
      <c r="P282" s="637"/>
      <c r="V282" s="637"/>
      <c r="Y282" s="637"/>
      <c r="AB282" s="637"/>
      <c r="AC282" s="637"/>
      <c r="AD282" s="637"/>
      <c r="AE282" s="637"/>
      <c r="AF282" s="637"/>
      <c r="AG282" s="638"/>
    </row>
    <row r="283" spans="1:33" ht="15.75" customHeight="1" x14ac:dyDescent="0.35">
      <c r="A283" s="53"/>
      <c r="B283" s="635"/>
      <c r="C283" s="636"/>
      <c r="D283" s="629"/>
      <c r="E283" s="629"/>
      <c r="F283" s="629"/>
      <c r="G283" s="637"/>
      <c r="H283" s="629"/>
      <c r="I283" s="629"/>
      <c r="J283" s="637"/>
      <c r="K283" s="629"/>
      <c r="L283" s="629"/>
      <c r="M283" s="637"/>
      <c r="O283" s="629"/>
      <c r="P283" s="637"/>
      <c r="V283" s="637"/>
      <c r="Y283" s="637"/>
      <c r="AB283" s="637"/>
      <c r="AC283" s="637"/>
      <c r="AD283" s="637"/>
      <c r="AE283" s="637"/>
      <c r="AF283" s="637"/>
      <c r="AG283" s="638"/>
    </row>
    <row r="284" spans="1:33" ht="15.75" customHeight="1" x14ac:dyDescent="0.35">
      <c r="A284" s="53"/>
      <c r="B284" s="635"/>
      <c r="C284" s="636"/>
      <c r="D284" s="629"/>
      <c r="E284" s="629"/>
      <c r="F284" s="629"/>
      <c r="G284" s="637"/>
      <c r="H284" s="629"/>
      <c r="I284" s="629"/>
      <c r="J284" s="637"/>
      <c r="K284" s="629"/>
      <c r="L284" s="629"/>
      <c r="M284" s="637"/>
      <c r="O284" s="629"/>
      <c r="P284" s="637"/>
      <c r="V284" s="637"/>
      <c r="Y284" s="637"/>
      <c r="AB284" s="637"/>
      <c r="AC284" s="637"/>
      <c r="AD284" s="637"/>
      <c r="AE284" s="637"/>
      <c r="AF284" s="637"/>
      <c r="AG284" s="638"/>
    </row>
    <row r="285" spans="1:33" ht="15.75" customHeight="1" x14ac:dyDescent="0.35">
      <c r="A285" s="53"/>
      <c r="B285" s="635"/>
      <c r="C285" s="636"/>
      <c r="D285" s="629"/>
      <c r="E285" s="629"/>
      <c r="F285" s="629"/>
      <c r="G285" s="637"/>
      <c r="H285" s="629"/>
      <c r="I285" s="629"/>
      <c r="J285" s="637"/>
      <c r="K285" s="629"/>
      <c r="L285" s="629"/>
      <c r="M285" s="637"/>
      <c r="O285" s="629"/>
      <c r="P285" s="637"/>
      <c r="V285" s="637"/>
      <c r="Y285" s="637"/>
      <c r="AB285" s="637"/>
      <c r="AC285" s="637"/>
      <c r="AD285" s="637"/>
      <c r="AE285" s="637"/>
      <c r="AF285" s="637"/>
      <c r="AG285" s="638"/>
    </row>
    <row r="286" spans="1:33" ht="15.75" customHeight="1" x14ac:dyDescent="0.35">
      <c r="A286" s="53"/>
      <c r="B286" s="635"/>
      <c r="C286" s="636"/>
      <c r="D286" s="629"/>
      <c r="E286" s="629"/>
      <c r="F286" s="629"/>
      <c r="G286" s="637"/>
      <c r="H286" s="629"/>
      <c r="I286" s="629"/>
      <c r="J286" s="637"/>
      <c r="K286" s="629"/>
      <c r="L286" s="629"/>
      <c r="M286" s="637"/>
      <c r="O286" s="629"/>
      <c r="P286" s="637"/>
      <c r="V286" s="637"/>
      <c r="Y286" s="637"/>
      <c r="AB286" s="637"/>
      <c r="AC286" s="637"/>
      <c r="AD286" s="637"/>
      <c r="AE286" s="637"/>
      <c r="AF286" s="637"/>
      <c r="AG286" s="638"/>
    </row>
    <row r="287" spans="1:33" ht="15.75" customHeight="1" x14ac:dyDescent="0.35">
      <c r="A287" s="53"/>
      <c r="B287" s="635"/>
      <c r="C287" s="636"/>
      <c r="D287" s="629"/>
      <c r="E287" s="629"/>
      <c r="F287" s="629"/>
      <c r="G287" s="637"/>
      <c r="H287" s="629"/>
      <c r="I287" s="629"/>
      <c r="J287" s="637"/>
      <c r="K287" s="629"/>
      <c r="L287" s="629"/>
      <c r="M287" s="637"/>
      <c r="O287" s="629"/>
      <c r="P287" s="637"/>
      <c r="V287" s="637"/>
      <c r="Y287" s="637"/>
      <c r="AB287" s="637"/>
      <c r="AC287" s="637"/>
      <c r="AD287" s="637"/>
      <c r="AE287" s="637"/>
      <c r="AF287" s="637"/>
      <c r="AG287" s="638"/>
    </row>
    <row r="288" spans="1:33" ht="15.75" customHeight="1" x14ac:dyDescent="0.35">
      <c r="A288" s="53"/>
      <c r="B288" s="635"/>
      <c r="C288" s="636"/>
      <c r="D288" s="629"/>
      <c r="E288" s="629"/>
      <c r="F288" s="629"/>
      <c r="G288" s="637"/>
      <c r="H288" s="629"/>
      <c r="I288" s="629"/>
      <c r="J288" s="637"/>
      <c r="K288" s="629"/>
      <c r="L288" s="629"/>
      <c r="M288" s="637"/>
      <c r="O288" s="629"/>
      <c r="P288" s="637"/>
      <c r="V288" s="637"/>
      <c r="Y288" s="637"/>
      <c r="AB288" s="637"/>
      <c r="AC288" s="637"/>
      <c r="AD288" s="637"/>
      <c r="AE288" s="637"/>
      <c r="AF288" s="637"/>
      <c r="AG288" s="638"/>
    </row>
    <row r="289" spans="1:33" ht="15.75" customHeight="1" x14ac:dyDescent="0.35">
      <c r="A289" s="53"/>
      <c r="B289" s="635"/>
      <c r="C289" s="636"/>
      <c r="D289" s="629"/>
      <c r="E289" s="629"/>
      <c r="F289" s="629"/>
      <c r="G289" s="637"/>
      <c r="H289" s="629"/>
      <c r="I289" s="629"/>
      <c r="J289" s="637"/>
      <c r="K289" s="629"/>
      <c r="L289" s="629"/>
      <c r="M289" s="637"/>
      <c r="O289" s="629"/>
      <c r="P289" s="637"/>
      <c r="V289" s="637"/>
      <c r="Y289" s="637"/>
      <c r="AB289" s="637"/>
      <c r="AC289" s="637"/>
      <c r="AD289" s="637"/>
      <c r="AE289" s="637"/>
      <c r="AF289" s="637"/>
      <c r="AG289" s="638"/>
    </row>
    <row r="290" spans="1:33" ht="15.75" customHeight="1" x14ac:dyDescent="0.35">
      <c r="A290" s="53"/>
      <c r="B290" s="635"/>
      <c r="C290" s="636"/>
      <c r="D290" s="629"/>
      <c r="E290" s="629"/>
      <c r="F290" s="629"/>
      <c r="G290" s="637"/>
      <c r="H290" s="629"/>
      <c r="I290" s="629"/>
      <c r="J290" s="637"/>
      <c r="K290" s="629"/>
      <c r="L290" s="629"/>
      <c r="M290" s="637"/>
      <c r="O290" s="629"/>
      <c r="P290" s="637"/>
      <c r="V290" s="637"/>
      <c r="Y290" s="637"/>
      <c r="AB290" s="637"/>
      <c r="AC290" s="637"/>
      <c r="AD290" s="637"/>
      <c r="AE290" s="637"/>
      <c r="AF290" s="637"/>
      <c r="AG290" s="638"/>
    </row>
    <row r="291" spans="1:33" ht="15.75" customHeight="1" x14ac:dyDescent="0.35">
      <c r="A291" s="53"/>
      <c r="B291" s="635"/>
      <c r="C291" s="636"/>
      <c r="D291" s="629"/>
      <c r="E291" s="629"/>
      <c r="F291" s="629"/>
      <c r="G291" s="637"/>
      <c r="H291" s="629"/>
      <c r="I291" s="629"/>
      <c r="J291" s="637"/>
      <c r="K291" s="629"/>
      <c r="L291" s="629"/>
      <c r="M291" s="637"/>
      <c r="O291" s="629"/>
      <c r="P291" s="637"/>
      <c r="V291" s="637"/>
      <c r="Y291" s="637"/>
      <c r="AB291" s="637"/>
      <c r="AC291" s="637"/>
      <c r="AD291" s="637"/>
      <c r="AE291" s="637"/>
      <c r="AF291" s="637"/>
      <c r="AG291" s="638"/>
    </row>
    <row r="292" spans="1:33" ht="15.75" customHeight="1" x14ac:dyDescent="0.35">
      <c r="A292" s="53"/>
      <c r="B292" s="635"/>
      <c r="C292" s="636"/>
      <c r="D292" s="629"/>
      <c r="E292" s="629"/>
      <c r="F292" s="629"/>
      <c r="G292" s="637"/>
      <c r="H292" s="629"/>
      <c r="I292" s="629"/>
      <c r="J292" s="637"/>
      <c r="K292" s="629"/>
      <c r="L292" s="629"/>
      <c r="M292" s="637"/>
      <c r="O292" s="629"/>
      <c r="P292" s="637"/>
      <c r="V292" s="637"/>
      <c r="Y292" s="637"/>
      <c r="AB292" s="637"/>
      <c r="AC292" s="637"/>
      <c r="AD292" s="637"/>
      <c r="AE292" s="637"/>
      <c r="AF292" s="637"/>
      <c r="AG292" s="638"/>
    </row>
    <row r="293" spans="1:33" ht="15.75" customHeight="1" x14ac:dyDescent="0.35">
      <c r="A293" s="53"/>
      <c r="B293" s="635"/>
      <c r="C293" s="636"/>
      <c r="D293" s="629"/>
      <c r="E293" s="629"/>
      <c r="F293" s="629"/>
      <c r="G293" s="637"/>
      <c r="H293" s="629"/>
      <c r="I293" s="629"/>
      <c r="J293" s="637"/>
      <c r="K293" s="629"/>
      <c r="L293" s="629"/>
      <c r="M293" s="637"/>
      <c r="O293" s="629"/>
      <c r="P293" s="637"/>
      <c r="V293" s="637"/>
      <c r="Y293" s="637"/>
      <c r="AB293" s="637"/>
      <c r="AC293" s="637"/>
      <c r="AD293" s="637"/>
      <c r="AE293" s="637"/>
      <c r="AF293" s="637"/>
      <c r="AG293" s="638"/>
    </row>
    <row r="294" spans="1:33" ht="15.75" customHeight="1" x14ac:dyDescent="0.35">
      <c r="A294" s="53"/>
      <c r="B294" s="635"/>
      <c r="C294" s="636"/>
      <c r="D294" s="629"/>
      <c r="E294" s="629"/>
      <c r="F294" s="629"/>
      <c r="G294" s="637"/>
      <c r="H294" s="629"/>
      <c r="I294" s="629"/>
      <c r="J294" s="637"/>
      <c r="K294" s="629"/>
      <c r="L294" s="629"/>
      <c r="M294" s="637"/>
      <c r="O294" s="629"/>
      <c r="P294" s="637"/>
      <c r="V294" s="637"/>
      <c r="Y294" s="637"/>
      <c r="AB294" s="637"/>
      <c r="AC294" s="637"/>
      <c r="AD294" s="637"/>
      <c r="AE294" s="637"/>
      <c r="AF294" s="637"/>
      <c r="AG294" s="638"/>
    </row>
    <row r="295" spans="1:33" ht="15.75" customHeight="1" x14ac:dyDescent="0.35">
      <c r="A295" s="53"/>
      <c r="B295" s="635"/>
      <c r="C295" s="636"/>
      <c r="D295" s="629"/>
      <c r="E295" s="629"/>
      <c r="F295" s="629"/>
      <c r="G295" s="637"/>
      <c r="H295" s="629"/>
      <c r="I295" s="629"/>
      <c r="J295" s="637"/>
      <c r="K295" s="629"/>
      <c r="L295" s="629"/>
      <c r="M295" s="637"/>
      <c r="O295" s="629"/>
      <c r="P295" s="637"/>
      <c r="V295" s="637"/>
      <c r="Y295" s="637"/>
      <c r="AB295" s="637"/>
      <c r="AC295" s="637"/>
      <c r="AD295" s="637"/>
      <c r="AE295" s="637"/>
      <c r="AF295" s="637"/>
      <c r="AG295" s="638"/>
    </row>
    <row r="296" spans="1:33" ht="15.75" customHeight="1" x14ac:dyDescent="0.35">
      <c r="A296" s="53"/>
      <c r="B296" s="635"/>
      <c r="C296" s="636"/>
      <c r="D296" s="629"/>
      <c r="E296" s="629"/>
      <c r="F296" s="629"/>
      <c r="G296" s="637"/>
      <c r="H296" s="629"/>
      <c r="I296" s="629"/>
      <c r="J296" s="637"/>
      <c r="K296" s="629"/>
      <c r="L296" s="629"/>
      <c r="M296" s="637"/>
      <c r="O296" s="629"/>
      <c r="P296" s="637"/>
      <c r="V296" s="637"/>
      <c r="Y296" s="637"/>
      <c r="AB296" s="637"/>
      <c r="AC296" s="637"/>
      <c r="AD296" s="637"/>
      <c r="AE296" s="637"/>
      <c r="AF296" s="637"/>
      <c r="AG296" s="638"/>
    </row>
    <row r="297" spans="1:33" ht="15.75" customHeight="1" x14ac:dyDescent="0.35">
      <c r="A297" s="53"/>
      <c r="B297" s="635"/>
      <c r="C297" s="636"/>
      <c r="D297" s="629"/>
      <c r="E297" s="629"/>
      <c r="F297" s="629"/>
      <c r="G297" s="637"/>
      <c r="H297" s="629"/>
      <c r="I297" s="629"/>
      <c r="J297" s="637"/>
      <c r="K297" s="629"/>
      <c r="L297" s="629"/>
      <c r="M297" s="637"/>
      <c r="O297" s="629"/>
      <c r="P297" s="637"/>
      <c r="V297" s="637"/>
      <c r="Y297" s="637"/>
      <c r="AB297" s="637"/>
      <c r="AC297" s="637"/>
      <c r="AD297" s="637"/>
      <c r="AE297" s="637"/>
      <c r="AF297" s="637"/>
      <c r="AG297" s="638"/>
    </row>
    <row r="298" spans="1:33" ht="15.75" customHeight="1" x14ac:dyDescent="0.35">
      <c r="A298" s="53"/>
      <c r="B298" s="635"/>
      <c r="C298" s="636"/>
      <c r="D298" s="629"/>
      <c r="E298" s="629"/>
      <c r="F298" s="629"/>
      <c r="G298" s="637"/>
      <c r="H298" s="629"/>
      <c r="I298" s="629"/>
      <c r="J298" s="637"/>
      <c r="K298" s="629"/>
      <c r="L298" s="629"/>
      <c r="M298" s="637"/>
      <c r="O298" s="629"/>
      <c r="P298" s="637"/>
      <c r="V298" s="637"/>
      <c r="Y298" s="637"/>
      <c r="AB298" s="637"/>
      <c r="AC298" s="637"/>
      <c r="AD298" s="637"/>
      <c r="AE298" s="637"/>
      <c r="AF298" s="637"/>
      <c r="AG298" s="638"/>
    </row>
    <row r="299" spans="1:33" ht="15.75" customHeight="1" x14ac:dyDescent="0.35">
      <c r="A299" s="53"/>
      <c r="B299" s="635"/>
      <c r="C299" s="636"/>
      <c r="D299" s="629"/>
      <c r="E299" s="629"/>
      <c r="F299" s="629"/>
      <c r="G299" s="637"/>
      <c r="H299" s="629"/>
      <c r="I299" s="629"/>
      <c r="J299" s="637"/>
      <c r="K299" s="629"/>
      <c r="L299" s="629"/>
      <c r="M299" s="637"/>
      <c r="O299" s="629"/>
      <c r="P299" s="637"/>
      <c r="V299" s="637"/>
      <c r="Y299" s="637"/>
      <c r="AB299" s="637"/>
      <c r="AC299" s="637"/>
      <c r="AD299" s="637"/>
      <c r="AE299" s="637"/>
      <c r="AF299" s="637"/>
      <c r="AG299" s="638"/>
    </row>
    <row r="300" spans="1:33" ht="15.75" customHeight="1" x14ac:dyDescent="0.35">
      <c r="A300" s="53"/>
      <c r="B300" s="635"/>
      <c r="C300" s="636"/>
      <c r="D300" s="629"/>
      <c r="E300" s="629"/>
      <c r="F300" s="629"/>
      <c r="G300" s="637"/>
      <c r="H300" s="629"/>
      <c r="I300" s="629"/>
      <c r="J300" s="637"/>
      <c r="K300" s="629"/>
      <c r="L300" s="629"/>
      <c r="M300" s="637"/>
      <c r="O300" s="629"/>
      <c r="P300" s="637"/>
      <c r="V300" s="637"/>
      <c r="Y300" s="637"/>
      <c r="AB300" s="637"/>
      <c r="AC300" s="637"/>
      <c r="AD300" s="637"/>
      <c r="AE300" s="637"/>
      <c r="AF300" s="637"/>
      <c r="AG300" s="638"/>
    </row>
    <row r="301" spans="1:33" ht="15.75" customHeight="1" x14ac:dyDescent="0.35">
      <c r="A301" s="53"/>
      <c r="B301" s="635"/>
      <c r="C301" s="636"/>
      <c r="D301" s="629"/>
      <c r="E301" s="629"/>
      <c r="F301" s="629"/>
      <c r="G301" s="637"/>
      <c r="H301" s="629"/>
      <c r="I301" s="629"/>
      <c r="J301" s="637"/>
      <c r="K301" s="629"/>
      <c r="L301" s="629"/>
      <c r="M301" s="637"/>
      <c r="O301" s="629"/>
      <c r="P301" s="637"/>
      <c r="V301" s="637"/>
      <c r="Y301" s="637"/>
      <c r="AB301" s="637"/>
      <c r="AC301" s="637"/>
      <c r="AD301" s="637"/>
      <c r="AE301" s="637"/>
      <c r="AF301" s="637"/>
      <c r="AG301" s="638"/>
    </row>
    <row r="302" spans="1:33" ht="15.75" customHeight="1" x14ac:dyDescent="0.35">
      <c r="A302" s="53"/>
      <c r="B302" s="635"/>
      <c r="C302" s="636"/>
      <c r="D302" s="629"/>
      <c r="E302" s="629"/>
      <c r="F302" s="629"/>
      <c r="G302" s="637"/>
      <c r="H302" s="629"/>
      <c r="I302" s="629"/>
      <c r="J302" s="637"/>
      <c r="K302" s="629"/>
      <c r="L302" s="629"/>
      <c r="M302" s="637"/>
      <c r="O302" s="629"/>
      <c r="P302" s="637"/>
      <c r="V302" s="637"/>
      <c r="Y302" s="637"/>
      <c r="AB302" s="637"/>
      <c r="AC302" s="637"/>
      <c r="AD302" s="637"/>
      <c r="AE302" s="637"/>
      <c r="AF302" s="637"/>
      <c r="AG302" s="638"/>
    </row>
    <row r="303" spans="1:33" ht="15.75" customHeight="1" x14ac:dyDescent="0.35">
      <c r="A303" s="53"/>
      <c r="B303" s="635"/>
      <c r="C303" s="636"/>
      <c r="D303" s="629"/>
      <c r="E303" s="629"/>
      <c r="F303" s="629"/>
      <c r="G303" s="637"/>
      <c r="H303" s="629"/>
      <c r="I303" s="629"/>
      <c r="J303" s="637"/>
      <c r="K303" s="629"/>
      <c r="L303" s="629"/>
      <c r="M303" s="637"/>
      <c r="O303" s="629"/>
      <c r="P303" s="637"/>
      <c r="V303" s="637"/>
      <c r="Y303" s="637"/>
      <c r="AB303" s="637"/>
      <c r="AC303" s="637"/>
      <c r="AD303" s="637"/>
      <c r="AE303" s="637"/>
      <c r="AF303" s="637"/>
      <c r="AG303" s="638"/>
    </row>
    <row r="304" spans="1:33" ht="15.75" customHeight="1" x14ac:dyDescent="0.35">
      <c r="A304" s="53"/>
      <c r="B304" s="635"/>
      <c r="C304" s="636"/>
      <c r="D304" s="629"/>
      <c r="E304" s="629"/>
      <c r="F304" s="629"/>
      <c r="G304" s="637"/>
      <c r="H304" s="629"/>
      <c r="I304" s="629"/>
      <c r="J304" s="637"/>
      <c r="K304" s="629"/>
      <c r="L304" s="629"/>
      <c r="M304" s="637"/>
      <c r="O304" s="629"/>
      <c r="P304" s="637"/>
      <c r="V304" s="637"/>
      <c r="Y304" s="637"/>
      <c r="AB304" s="637"/>
      <c r="AC304" s="637"/>
      <c r="AD304" s="637"/>
      <c r="AE304" s="637"/>
      <c r="AF304" s="637"/>
      <c r="AG304" s="638"/>
    </row>
    <row r="305" spans="1:33" ht="15.75" customHeight="1" x14ac:dyDescent="0.35">
      <c r="A305" s="53"/>
      <c r="B305" s="635"/>
      <c r="C305" s="636"/>
      <c r="D305" s="629"/>
      <c r="E305" s="629"/>
      <c r="F305" s="629"/>
      <c r="G305" s="637"/>
      <c r="H305" s="629"/>
      <c r="I305" s="629"/>
      <c r="J305" s="637"/>
      <c r="K305" s="629"/>
      <c r="L305" s="629"/>
      <c r="M305" s="637"/>
      <c r="O305" s="629"/>
      <c r="P305" s="637"/>
      <c r="V305" s="637"/>
      <c r="Y305" s="637"/>
      <c r="AB305" s="637"/>
      <c r="AC305" s="637"/>
      <c r="AD305" s="637"/>
      <c r="AE305" s="637"/>
      <c r="AF305" s="637"/>
      <c r="AG305" s="638"/>
    </row>
    <row r="306" spans="1:33" ht="15.75" customHeight="1" x14ac:dyDescent="0.35">
      <c r="A306" s="53"/>
      <c r="B306" s="635"/>
      <c r="C306" s="636"/>
      <c r="D306" s="629"/>
      <c r="E306" s="629"/>
      <c r="F306" s="629"/>
      <c r="G306" s="637"/>
      <c r="H306" s="629"/>
      <c r="I306" s="629"/>
      <c r="J306" s="637"/>
      <c r="K306" s="629"/>
      <c r="L306" s="629"/>
      <c r="M306" s="637"/>
      <c r="O306" s="629"/>
      <c r="P306" s="637"/>
      <c r="V306" s="637"/>
      <c r="Y306" s="637"/>
      <c r="AB306" s="637"/>
      <c r="AC306" s="637"/>
      <c r="AD306" s="637"/>
      <c r="AE306" s="637"/>
      <c r="AF306" s="637"/>
      <c r="AG306" s="638"/>
    </row>
    <row r="307" spans="1:33" ht="15.75" customHeight="1" x14ac:dyDescent="0.35">
      <c r="A307" s="53"/>
      <c r="B307" s="635"/>
      <c r="C307" s="636"/>
      <c r="D307" s="629"/>
      <c r="E307" s="629"/>
      <c r="F307" s="629"/>
      <c r="G307" s="637"/>
      <c r="H307" s="629"/>
      <c r="I307" s="629"/>
      <c r="J307" s="637"/>
      <c r="K307" s="629"/>
      <c r="L307" s="629"/>
      <c r="M307" s="637"/>
      <c r="O307" s="629"/>
      <c r="P307" s="637"/>
      <c r="V307" s="637"/>
      <c r="Y307" s="637"/>
      <c r="AB307" s="637"/>
      <c r="AC307" s="637"/>
      <c r="AD307" s="637"/>
      <c r="AE307" s="637"/>
      <c r="AF307" s="637"/>
      <c r="AG307" s="638"/>
    </row>
    <row r="308" spans="1:33" ht="15.75" customHeight="1" x14ac:dyDescent="0.35">
      <c r="A308" s="53"/>
      <c r="B308" s="635"/>
      <c r="C308" s="636"/>
      <c r="D308" s="629"/>
      <c r="E308" s="629"/>
      <c r="F308" s="629"/>
      <c r="G308" s="637"/>
      <c r="H308" s="629"/>
      <c r="I308" s="629"/>
      <c r="J308" s="637"/>
      <c r="K308" s="629"/>
      <c r="L308" s="629"/>
      <c r="M308" s="637"/>
      <c r="O308" s="629"/>
      <c r="P308" s="637"/>
      <c r="V308" s="637"/>
      <c r="Y308" s="637"/>
      <c r="AB308" s="637"/>
      <c r="AC308" s="637"/>
      <c r="AD308" s="637"/>
      <c r="AE308" s="637"/>
      <c r="AF308" s="637"/>
      <c r="AG308" s="638"/>
    </row>
    <row r="309" spans="1:33" ht="15.75" customHeight="1" x14ac:dyDescent="0.35">
      <c r="A309" s="53"/>
      <c r="B309" s="635"/>
      <c r="C309" s="636"/>
      <c r="D309" s="629"/>
      <c r="E309" s="629"/>
      <c r="F309" s="629"/>
      <c r="G309" s="637"/>
      <c r="H309" s="629"/>
      <c r="I309" s="629"/>
      <c r="J309" s="637"/>
      <c r="K309" s="629"/>
      <c r="L309" s="629"/>
      <c r="M309" s="637"/>
      <c r="O309" s="629"/>
      <c r="P309" s="637"/>
      <c r="V309" s="637"/>
      <c r="Y309" s="637"/>
      <c r="AB309" s="637"/>
      <c r="AC309" s="637"/>
      <c r="AD309" s="637"/>
      <c r="AE309" s="637"/>
      <c r="AF309" s="637"/>
      <c r="AG309" s="638"/>
    </row>
    <row r="310" spans="1:33" ht="15.75" customHeight="1" x14ac:dyDescent="0.35">
      <c r="A310" s="53"/>
      <c r="B310" s="635"/>
      <c r="C310" s="636"/>
      <c r="D310" s="629"/>
      <c r="E310" s="629"/>
      <c r="F310" s="629"/>
      <c r="G310" s="637"/>
      <c r="H310" s="629"/>
      <c r="I310" s="629"/>
      <c r="J310" s="637"/>
      <c r="K310" s="629"/>
      <c r="L310" s="629"/>
      <c r="M310" s="637"/>
      <c r="O310" s="629"/>
      <c r="P310" s="637"/>
      <c r="V310" s="637"/>
      <c r="Y310" s="637"/>
      <c r="AB310" s="637"/>
      <c r="AC310" s="637"/>
      <c r="AD310" s="637"/>
      <c r="AE310" s="637"/>
      <c r="AF310" s="637"/>
      <c r="AG310" s="638"/>
    </row>
    <row r="311" spans="1:33" ht="15.75" customHeight="1" x14ac:dyDescent="0.35">
      <c r="A311" s="53"/>
      <c r="B311" s="635"/>
      <c r="C311" s="636"/>
      <c r="D311" s="629"/>
      <c r="E311" s="629"/>
      <c r="F311" s="629"/>
      <c r="G311" s="637"/>
      <c r="H311" s="629"/>
      <c r="I311" s="629"/>
      <c r="J311" s="637"/>
      <c r="K311" s="629"/>
      <c r="L311" s="629"/>
      <c r="M311" s="637"/>
      <c r="O311" s="629"/>
      <c r="P311" s="637"/>
      <c r="V311" s="637"/>
      <c r="Y311" s="637"/>
      <c r="AB311" s="637"/>
      <c r="AC311" s="637"/>
      <c r="AD311" s="637"/>
      <c r="AE311" s="637"/>
      <c r="AF311" s="637"/>
      <c r="AG311" s="638"/>
    </row>
    <row r="312" spans="1:33" ht="15.75" customHeight="1" x14ac:dyDescent="0.35">
      <c r="A312" s="53"/>
      <c r="B312" s="635"/>
      <c r="C312" s="636"/>
      <c r="D312" s="629"/>
      <c r="E312" s="629"/>
      <c r="F312" s="629"/>
      <c r="G312" s="637"/>
      <c r="H312" s="629"/>
      <c r="I312" s="629"/>
      <c r="J312" s="637"/>
      <c r="K312" s="629"/>
      <c r="L312" s="629"/>
      <c r="M312" s="637"/>
      <c r="O312" s="629"/>
      <c r="P312" s="637"/>
      <c r="V312" s="637"/>
      <c r="Y312" s="637"/>
      <c r="AB312" s="637"/>
      <c r="AC312" s="637"/>
      <c r="AD312" s="637"/>
      <c r="AE312" s="637"/>
      <c r="AF312" s="637"/>
      <c r="AG312" s="638"/>
    </row>
    <row r="313" spans="1:33" ht="15.75" customHeight="1" x14ac:dyDescent="0.35">
      <c r="A313" s="53"/>
      <c r="B313" s="635"/>
      <c r="C313" s="636"/>
      <c r="D313" s="629"/>
      <c r="E313" s="629"/>
      <c r="F313" s="629"/>
      <c r="G313" s="637"/>
      <c r="H313" s="629"/>
      <c r="I313" s="629"/>
      <c r="J313" s="637"/>
      <c r="K313" s="629"/>
      <c r="L313" s="629"/>
      <c r="M313" s="637"/>
      <c r="O313" s="629"/>
      <c r="P313" s="637"/>
      <c r="V313" s="637"/>
      <c r="Y313" s="637"/>
      <c r="AB313" s="637"/>
      <c r="AC313" s="637"/>
      <c r="AD313" s="637"/>
      <c r="AE313" s="637"/>
      <c r="AF313" s="637"/>
      <c r="AG313" s="638"/>
    </row>
    <row r="314" spans="1:33" ht="15.75" customHeight="1" x14ac:dyDescent="0.35">
      <c r="A314" s="53"/>
      <c r="B314" s="635"/>
      <c r="C314" s="636"/>
      <c r="D314" s="629"/>
      <c r="E314" s="629"/>
      <c r="F314" s="629"/>
      <c r="G314" s="637"/>
      <c r="H314" s="629"/>
      <c r="I314" s="629"/>
      <c r="J314" s="637"/>
      <c r="K314" s="629"/>
      <c r="L314" s="629"/>
      <c r="M314" s="637"/>
      <c r="O314" s="629"/>
      <c r="P314" s="637"/>
      <c r="V314" s="637"/>
      <c r="Y314" s="637"/>
      <c r="AB314" s="637"/>
      <c r="AC314" s="637"/>
      <c r="AD314" s="637"/>
      <c r="AE314" s="637"/>
      <c r="AF314" s="637"/>
      <c r="AG314" s="638"/>
    </row>
    <row r="315" spans="1:33" ht="15.75" customHeight="1" x14ac:dyDescent="0.35">
      <c r="A315" s="53"/>
      <c r="B315" s="635"/>
      <c r="C315" s="636"/>
      <c r="D315" s="629"/>
      <c r="E315" s="629"/>
      <c r="F315" s="629"/>
      <c r="G315" s="637"/>
      <c r="H315" s="629"/>
      <c r="I315" s="629"/>
      <c r="J315" s="637"/>
      <c r="K315" s="629"/>
      <c r="L315" s="629"/>
      <c r="M315" s="637"/>
      <c r="O315" s="629"/>
      <c r="P315" s="637"/>
      <c r="V315" s="637"/>
      <c r="Y315" s="637"/>
      <c r="AB315" s="637"/>
      <c r="AC315" s="637"/>
      <c r="AD315" s="637"/>
      <c r="AE315" s="637"/>
      <c r="AF315" s="637"/>
      <c r="AG315" s="638"/>
    </row>
    <row r="316" spans="1:33" ht="15.75" customHeight="1" x14ac:dyDescent="0.35">
      <c r="A316" s="53"/>
      <c r="B316" s="635"/>
      <c r="C316" s="636"/>
      <c r="D316" s="629"/>
      <c r="E316" s="629"/>
      <c r="F316" s="629"/>
      <c r="G316" s="637"/>
      <c r="H316" s="629"/>
      <c r="I316" s="629"/>
      <c r="J316" s="637"/>
      <c r="K316" s="629"/>
      <c r="L316" s="629"/>
      <c r="M316" s="637"/>
      <c r="O316" s="629"/>
      <c r="P316" s="637"/>
      <c r="V316" s="637"/>
      <c r="Y316" s="637"/>
      <c r="AB316" s="637"/>
      <c r="AC316" s="637"/>
      <c r="AD316" s="637"/>
      <c r="AE316" s="637"/>
      <c r="AF316" s="637"/>
      <c r="AG316" s="638"/>
    </row>
    <row r="317" spans="1:33" ht="15.75" customHeight="1" x14ac:dyDescent="0.35">
      <c r="A317" s="53"/>
      <c r="B317" s="635"/>
      <c r="C317" s="636"/>
      <c r="D317" s="629"/>
      <c r="E317" s="629"/>
      <c r="F317" s="629"/>
      <c r="G317" s="637"/>
      <c r="H317" s="629"/>
      <c r="I317" s="629"/>
      <c r="J317" s="637"/>
      <c r="K317" s="629"/>
      <c r="L317" s="629"/>
      <c r="M317" s="637"/>
      <c r="O317" s="629"/>
      <c r="P317" s="637"/>
      <c r="V317" s="637"/>
      <c r="Y317" s="637"/>
      <c r="AB317" s="637"/>
      <c r="AC317" s="637"/>
      <c r="AD317" s="637"/>
      <c r="AE317" s="637"/>
      <c r="AF317" s="637"/>
      <c r="AG317" s="638"/>
    </row>
    <row r="318" spans="1:33" ht="15.75" customHeight="1" x14ac:dyDescent="0.35">
      <c r="A318" s="53"/>
      <c r="B318" s="635"/>
      <c r="C318" s="636"/>
      <c r="D318" s="629"/>
      <c r="E318" s="629"/>
      <c r="F318" s="629"/>
      <c r="G318" s="637"/>
      <c r="H318" s="629"/>
      <c r="I318" s="629"/>
      <c r="J318" s="637"/>
      <c r="K318" s="629"/>
      <c r="L318" s="629"/>
      <c r="M318" s="637"/>
      <c r="O318" s="629"/>
      <c r="P318" s="637"/>
      <c r="V318" s="637"/>
      <c r="Y318" s="637"/>
      <c r="AB318" s="637"/>
      <c r="AC318" s="637"/>
      <c r="AD318" s="637"/>
      <c r="AE318" s="637"/>
      <c r="AF318" s="637"/>
      <c r="AG318" s="638"/>
    </row>
    <row r="319" spans="1:33" ht="15.75" customHeight="1" x14ac:dyDescent="0.35">
      <c r="A319" s="53"/>
      <c r="B319" s="635"/>
      <c r="C319" s="636"/>
      <c r="D319" s="629"/>
      <c r="E319" s="629"/>
      <c r="F319" s="629"/>
      <c r="G319" s="637"/>
      <c r="H319" s="629"/>
      <c r="I319" s="629"/>
      <c r="J319" s="637"/>
      <c r="K319" s="629"/>
      <c r="L319" s="629"/>
      <c r="M319" s="637"/>
      <c r="O319" s="629"/>
      <c r="P319" s="637"/>
      <c r="V319" s="637"/>
      <c r="Y319" s="637"/>
      <c r="AB319" s="637"/>
      <c r="AC319" s="637"/>
      <c r="AD319" s="637"/>
      <c r="AE319" s="637"/>
      <c r="AF319" s="637"/>
      <c r="AG319" s="638"/>
    </row>
    <row r="320" spans="1:33" ht="15.75" customHeight="1" x14ac:dyDescent="0.35">
      <c r="A320" s="53"/>
      <c r="B320" s="635"/>
      <c r="C320" s="636"/>
      <c r="D320" s="629"/>
      <c r="E320" s="629"/>
      <c r="F320" s="629"/>
      <c r="G320" s="637"/>
      <c r="H320" s="629"/>
      <c r="I320" s="629"/>
      <c r="J320" s="637"/>
      <c r="K320" s="629"/>
      <c r="L320" s="629"/>
      <c r="M320" s="637"/>
      <c r="O320" s="629"/>
      <c r="P320" s="637"/>
      <c r="V320" s="637"/>
      <c r="Y320" s="637"/>
      <c r="AB320" s="637"/>
      <c r="AC320" s="637"/>
      <c r="AD320" s="637"/>
      <c r="AE320" s="637"/>
      <c r="AF320" s="637"/>
      <c r="AG320" s="638"/>
    </row>
    <row r="321" spans="1:33" ht="15.75" customHeight="1" x14ac:dyDescent="0.35">
      <c r="A321" s="53"/>
      <c r="B321" s="635"/>
      <c r="C321" s="636"/>
      <c r="D321" s="629"/>
      <c r="E321" s="629"/>
      <c r="F321" s="629"/>
      <c r="G321" s="637"/>
      <c r="H321" s="629"/>
      <c r="I321" s="629"/>
      <c r="J321" s="637"/>
      <c r="K321" s="629"/>
      <c r="L321" s="629"/>
      <c r="M321" s="637"/>
      <c r="O321" s="629"/>
      <c r="P321" s="637"/>
      <c r="V321" s="637"/>
      <c r="Y321" s="637"/>
      <c r="AB321" s="637"/>
      <c r="AC321" s="637"/>
      <c r="AD321" s="637"/>
      <c r="AE321" s="637"/>
      <c r="AF321" s="637"/>
      <c r="AG321" s="638"/>
    </row>
    <row r="322" spans="1:33" ht="15.75" customHeight="1" x14ac:dyDescent="0.35">
      <c r="A322" s="53"/>
      <c r="B322" s="635"/>
      <c r="C322" s="636"/>
      <c r="D322" s="629"/>
      <c r="E322" s="629"/>
      <c r="F322" s="629"/>
      <c r="G322" s="637"/>
      <c r="H322" s="629"/>
      <c r="I322" s="629"/>
      <c r="J322" s="637"/>
      <c r="K322" s="629"/>
      <c r="L322" s="629"/>
      <c r="M322" s="637"/>
      <c r="O322" s="629"/>
      <c r="P322" s="637"/>
      <c r="V322" s="637"/>
      <c r="Y322" s="637"/>
      <c r="AB322" s="637"/>
      <c r="AC322" s="637"/>
      <c r="AD322" s="637"/>
      <c r="AE322" s="637"/>
      <c r="AF322" s="637"/>
      <c r="AG322" s="638"/>
    </row>
    <row r="323" spans="1:33" ht="15.75" customHeight="1" x14ac:dyDescent="0.35">
      <c r="A323" s="53"/>
      <c r="B323" s="635"/>
      <c r="C323" s="636"/>
      <c r="D323" s="629"/>
      <c r="E323" s="629"/>
      <c r="F323" s="629"/>
      <c r="G323" s="637"/>
      <c r="H323" s="629"/>
      <c r="I323" s="629"/>
      <c r="J323" s="637"/>
      <c r="K323" s="629"/>
      <c r="L323" s="629"/>
      <c r="M323" s="637"/>
      <c r="O323" s="629"/>
      <c r="P323" s="637"/>
      <c r="V323" s="637"/>
      <c r="Y323" s="637"/>
      <c r="AB323" s="637"/>
      <c r="AC323" s="637"/>
      <c r="AD323" s="637"/>
      <c r="AE323" s="637"/>
      <c r="AF323" s="637"/>
      <c r="AG323" s="638"/>
    </row>
    <row r="324" spans="1:33" ht="15.75" customHeight="1" x14ac:dyDescent="0.35">
      <c r="A324" s="53"/>
      <c r="B324" s="635"/>
      <c r="C324" s="636"/>
      <c r="D324" s="629"/>
      <c r="E324" s="629"/>
      <c r="F324" s="629"/>
      <c r="G324" s="637"/>
      <c r="H324" s="629"/>
      <c r="I324" s="629"/>
      <c r="J324" s="637"/>
      <c r="K324" s="629"/>
      <c r="L324" s="629"/>
      <c r="M324" s="637"/>
      <c r="O324" s="629"/>
      <c r="P324" s="637"/>
      <c r="V324" s="637"/>
      <c r="Y324" s="637"/>
      <c r="AB324" s="637"/>
      <c r="AC324" s="637"/>
      <c r="AD324" s="637"/>
      <c r="AE324" s="637"/>
      <c r="AF324" s="637"/>
      <c r="AG324" s="638"/>
    </row>
    <row r="325" spans="1:33" ht="15.75" customHeight="1" x14ac:dyDescent="0.35">
      <c r="A325" s="53"/>
      <c r="B325" s="635"/>
      <c r="C325" s="636"/>
      <c r="D325" s="629"/>
      <c r="E325" s="629"/>
      <c r="F325" s="629"/>
      <c r="G325" s="637"/>
      <c r="H325" s="629"/>
      <c r="I325" s="629"/>
      <c r="J325" s="637"/>
      <c r="K325" s="629"/>
      <c r="L325" s="629"/>
      <c r="M325" s="637"/>
      <c r="O325" s="629"/>
      <c r="P325" s="637"/>
      <c r="V325" s="637"/>
      <c r="Y325" s="637"/>
      <c r="AB325" s="637"/>
      <c r="AC325" s="637"/>
      <c r="AD325" s="637"/>
      <c r="AE325" s="637"/>
      <c r="AF325" s="637"/>
      <c r="AG325" s="638"/>
    </row>
    <row r="326" spans="1:33" ht="15.75" customHeight="1" x14ac:dyDescent="0.35">
      <c r="A326" s="53"/>
      <c r="B326" s="635"/>
      <c r="C326" s="636"/>
      <c r="D326" s="629"/>
      <c r="E326" s="629"/>
      <c r="F326" s="629"/>
      <c r="G326" s="637"/>
      <c r="H326" s="629"/>
      <c r="I326" s="629"/>
      <c r="J326" s="637"/>
      <c r="K326" s="629"/>
      <c r="L326" s="629"/>
      <c r="M326" s="637"/>
      <c r="O326" s="629"/>
      <c r="P326" s="637"/>
      <c r="V326" s="637"/>
      <c r="Y326" s="637"/>
      <c r="AB326" s="637"/>
      <c r="AC326" s="637"/>
      <c r="AD326" s="637"/>
      <c r="AE326" s="637"/>
      <c r="AF326" s="637"/>
      <c r="AG326" s="638"/>
    </row>
    <row r="327" spans="1:33" ht="15.75" customHeight="1" x14ac:dyDescent="0.35">
      <c r="A327" s="53"/>
      <c r="B327" s="635"/>
      <c r="C327" s="636"/>
      <c r="D327" s="629"/>
      <c r="E327" s="629"/>
      <c r="F327" s="629"/>
      <c r="G327" s="637"/>
      <c r="H327" s="629"/>
      <c r="I327" s="629"/>
      <c r="J327" s="637"/>
      <c r="K327" s="629"/>
      <c r="L327" s="629"/>
      <c r="M327" s="637"/>
      <c r="O327" s="629"/>
      <c r="P327" s="637"/>
      <c r="V327" s="637"/>
      <c r="Y327" s="637"/>
      <c r="AB327" s="637"/>
      <c r="AC327" s="637"/>
      <c r="AD327" s="637"/>
      <c r="AE327" s="637"/>
      <c r="AF327" s="637"/>
      <c r="AG327" s="638"/>
    </row>
    <row r="328" spans="1:33" ht="15.75" customHeight="1" x14ac:dyDescent="0.35">
      <c r="A328" s="53"/>
      <c r="B328" s="635"/>
      <c r="C328" s="636"/>
      <c r="D328" s="629"/>
      <c r="E328" s="629"/>
      <c r="F328" s="629"/>
      <c r="G328" s="637"/>
      <c r="H328" s="629"/>
      <c r="I328" s="629"/>
      <c r="J328" s="637"/>
      <c r="K328" s="629"/>
      <c r="L328" s="629"/>
      <c r="M328" s="637"/>
      <c r="O328" s="629"/>
      <c r="P328" s="637"/>
      <c r="V328" s="637"/>
      <c r="Y328" s="637"/>
      <c r="AB328" s="637"/>
      <c r="AC328" s="637"/>
      <c r="AD328" s="637"/>
      <c r="AE328" s="637"/>
      <c r="AF328" s="637"/>
      <c r="AG328" s="638"/>
    </row>
    <row r="329" spans="1:33" ht="15.75" customHeight="1" x14ac:dyDescent="0.35">
      <c r="A329" s="53"/>
      <c r="B329" s="635"/>
      <c r="C329" s="636"/>
      <c r="D329" s="629"/>
      <c r="E329" s="629"/>
      <c r="F329" s="629"/>
      <c r="G329" s="637"/>
      <c r="H329" s="629"/>
      <c r="I329" s="629"/>
      <c r="J329" s="637"/>
      <c r="K329" s="629"/>
      <c r="L329" s="629"/>
      <c r="M329" s="637"/>
      <c r="O329" s="629"/>
      <c r="P329" s="637"/>
      <c r="V329" s="637"/>
      <c r="Y329" s="637"/>
      <c r="AB329" s="637"/>
      <c r="AC329" s="637"/>
      <c r="AD329" s="637"/>
      <c r="AE329" s="637"/>
      <c r="AF329" s="637"/>
      <c r="AG329" s="638"/>
    </row>
    <row r="330" spans="1:33" ht="15.75" customHeight="1" x14ac:dyDescent="0.35">
      <c r="A330" s="53"/>
      <c r="B330" s="635"/>
      <c r="C330" s="636"/>
      <c r="D330" s="629"/>
      <c r="E330" s="629"/>
      <c r="F330" s="629"/>
      <c r="G330" s="637"/>
      <c r="H330" s="629"/>
      <c r="I330" s="629"/>
      <c r="J330" s="637"/>
      <c r="K330" s="629"/>
      <c r="L330" s="629"/>
      <c r="M330" s="637"/>
      <c r="O330" s="629"/>
      <c r="P330" s="637"/>
      <c r="V330" s="637"/>
      <c r="Y330" s="637"/>
      <c r="AB330" s="637"/>
      <c r="AC330" s="637"/>
      <c r="AD330" s="637"/>
      <c r="AE330" s="637"/>
      <c r="AF330" s="637"/>
      <c r="AG330" s="638"/>
    </row>
    <row r="331" spans="1:33" ht="15.75" customHeight="1" x14ac:dyDescent="0.35">
      <c r="A331" s="53"/>
      <c r="B331" s="635"/>
      <c r="C331" s="636"/>
      <c r="D331" s="629"/>
      <c r="E331" s="629"/>
      <c r="F331" s="629"/>
      <c r="G331" s="637"/>
      <c r="H331" s="629"/>
      <c r="I331" s="629"/>
      <c r="J331" s="637"/>
      <c r="K331" s="629"/>
      <c r="L331" s="629"/>
      <c r="M331" s="637"/>
      <c r="O331" s="629"/>
      <c r="P331" s="637"/>
      <c r="V331" s="637"/>
      <c r="Y331" s="637"/>
      <c r="AB331" s="637"/>
      <c r="AC331" s="637"/>
      <c r="AD331" s="637"/>
      <c r="AE331" s="637"/>
      <c r="AF331" s="637"/>
      <c r="AG331" s="638"/>
    </row>
    <row r="332" spans="1:33" ht="15.75" customHeight="1" x14ac:dyDescent="0.35">
      <c r="A332" s="53"/>
      <c r="B332" s="635"/>
      <c r="C332" s="636"/>
      <c r="D332" s="629"/>
      <c r="E332" s="629"/>
      <c r="F332" s="629"/>
      <c r="G332" s="637"/>
      <c r="H332" s="629"/>
      <c r="I332" s="629"/>
      <c r="J332" s="637"/>
      <c r="K332" s="629"/>
      <c r="L332" s="629"/>
      <c r="M332" s="637"/>
      <c r="O332" s="629"/>
      <c r="P332" s="637"/>
      <c r="V332" s="637"/>
      <c r="Y332" s="637"/>
      <c r="AB332" s="637"/>
      <c r="AC332" s="637"/>
      <c r="AD332" s="637"/>
      <c r="AE332" s="637"/>
      <c r="AF332" s="637"/>
      <c r="AG332" s="638"/>
    </row>
    <row r="333" spans="1:33" ht="15.75" customHeight="1" x14ac:dyDescent="0.35">
      <c r="A333" s="53"/>
      <c r="B333" s="635"/>
      <c r="C333" s="636"/>
      <c r="D333" s="629"/>
      <c r="E333" s="629"/>
      <c r="F333" s="629"/>
      <c r="G333" s="637"/>
      <c r="H333" s="629"/>
      <c r="I333" s="629"/>
      <c r="J333" s="637"/>
      <c r="K333" s="629"/>
      <c r="L333" s="629"/>
      <c r="M333" s="637"/>
      <c r="O333" s="629"/>
      <c r="P333" s="637"/>
      <c r="V333" s="637"/>
      <c r="Y333" s="637"/>
      <c r="AB333" s="637"/>
      <c r="AC333" s="637"/>
      <c r="AD333" s="637"/>
      <c r="AE333" s="637"/>
      <c r="AF333" s="637"/>
      <c r="AG333" s="638"/>
    </row>
    <row r="334" spans="1:33" ht="15.75" customHeight="1" x14ac:dyDescent="0.35">
      <c r="A334" s="53"/>
      <c r="B334" s="635"/>
      <c r="C334" s="636"/>
      <c r="D334" s="629"/>
      <c r="E334" s="629"/>
      <c r="F334" s="629"/>
      <c r="G334" s="637"/>
      <c r="H334" s="629"/>
      <c r="I334" s="629"/>
      <c r="J334" s="637"/>
      <c r="K334" s="629"/>
      <c r="L334" s="629"/>
      <c r="M334" s="637"/>
      <c r="O334" s="629"/>
      <c r="P334" s="637"/>
      <c r="V334" s="637"/>
      <c r="Y334" s="637"/>
      <c r="AB334" s="637"/>
      <c r="AC334" s="637"/>
      <c r="AD334" s="637"/>
      <c r="AE334" s="637"/>
      <c r="AF334" s="637"/>
      <c r="AG334" s="638"/>
    </row>
    <row r="335" spans="1:33" ht="15.75" customHeight="1" x14ac:dyDescent="0.35">
      <c r="A335" s="53"/>
      <c r="B335" s="635"/>
      <c r="C335" s="636"/>
      <c r="D335" s="629"/>
      <c r="E335" s="629"/>
      <c r="F335" s="629"/>
      <c r="G335" s="637"/>
      <c r="H335" s="629"/>
      <c r="I335" s="629"/>
      <c r="J335" s="637"/>
      <c r="K335" s="629"/>
      <c r="L335" s="629"/>
      <c r="M335" s="637"/>
      <c r="O335" s="629"/>
      <c r="P335" s="637"/>
      <c r="V335" s="637"/>
      <c r="Y335" s="637"/>
      <c r="AB335" s="637"/>
      <c r="AC335" s="637"/>
      <c r="AD335" s="637"/>
      <c r="AE335" s="637"/>
      <c r="AF335" s="637"/>
      <c r="AG335" s="638"/>
    </row>
    <row r="336" spans="1:33" ht="15.75" customHeight="1" x14ac:dyDescent="0.35">
      <c r="A336" s="53"/>
      <c r="B336" s="635"/>
      <c r="C336" s="636"/>
      <c r="D336" s="629"/>
      <c r="E336" s="629"/>
      <c r="F336" s="629"/>
      <c r="G336" s="637"/>
      <c r="H336" s="629"/>
      <c r="I336" s="629"/>
      <c r="J336" s="637"/>
      <c r="K336" s="629"/>
      <c r="L336" s="629"/>
      <c r="M336" s="637"/>
      <c r="O336" s="629"/>
      <c r="P336" s="637"/>
      <c r="V336" s="637"/>
      <c r="Y336" s="637"/>
      <c r="AB336" s="637"/>
      <c r="AC336" s="637"/>
      <c r="AD336" s="637"/>
      <c r="AE336" s="637"/>
      <c r="AF336" s="637"/>
      <c r="AG336" s="638"/>
    </row>
    <row r="337" spans="1:33" ht="15.75" customHeight="1" x14ac:dyDescent="0.35">
      <c r="A337" s="53"/>
      <c r="B337" s="635"/>
      <c r="C337" s="636"/>
      <c r="D337" s="629"/>
      <c r="E337" s="629"/>
      <c r="F337" s="629"/>
      <c r="G337" s="637"/>
      <c r="H337" s="629"/>
      <c r="I337" s="629"/>
      <c r="J337" s="637"/>
      <c r="K337" s="629"/>
      <c r="L337" s="629"/>
      <c r="M337" s="637"/>
      <c r="O337" s="629"/>
      <c r="P337" s="637"/>
      <c r="V337" s="637"/>
      <c r="Y337" s="637"/>
      <c r="AB337" s="637"/>
      <c r="AC337" s="637"/>
      <c r="AD337" s="637"/>
      <c r="AE337" s="637"/>
      <c r="AF337" s="637"/>
      <c r="AG337" s="638"/>
    </row>
    <row r="338" spans="1:33" ht="15.75" customHeight="1" x14ac:dyDescent="0.35">
      <c r="A338" s="53"/>
      <c r="B338" s="635"/>
      <c r="C338" s="636"/>
      <c r="D338" s="629"/>
      <c r="E338" s="629"/>
      <c r="F338" s="629"/>
      <c r="G338" s="637"/>
      <c r="H338" s="629"/>
      <c r="I338" s="629"/>
      <c r="J338" s="637"/>
      <c r="K338" s="629"/>
      <c r="L338" s="629"/>
      <c r="M338" s="637"/>
      <c r="O338" s="629"/>
      <c r="P338" s="637"/>
      <c r="V338" s="637"/>
      <c r="Y338" s="637"/>
      <c r="AB338" s="637"/>
      <c r="AC338" s="637"/>
      <c r="AD338" s="637"/>
      <c r="AE338" s="637"/>
      <c r="AF338" s="637"/>
      <c r="AG338" s="638"/>
    </row>
    <row r="339" spans="1:33" ht="15.75" customHeight="1" x14ac:dyDescent="0.35">
      <c r="A339" s="53"/>
      <c r="B339" s="635"/>
      <c r="C339" s="636"/>
      <c r="D339" s="629"/>
      <c r="E339" s="629"/>
      <c r="F339" s="629"/>
      <c r="G339" s="637"/>
      <c r="H339" s="629"/>
      <c r="I339" s="629"/>
      <c r="J339" s="637"/>
      <c r="K339" s="629"/>
      <c r="L339" s="629"/>
      <c r="M339" s="637"/>
      <c r="O339" s="629"/>
      <c r="P339" s="637"/>
      <c r="V339" s="637"/>
      <c r="Y339" s="637"/>
      <c r="AB339" s="637"/>
      <c r="AC339" s="637"/>
      <c r="AD339" s="637"/>
      <c r="AE339" s="637"/>
      <c r="AF339" s="637"/>
      <c r="AG339" s="638"/>
    </row>
    <row r="340" spans="1:33" ht="15.75" customHeight="1" x14ac:dyDescent="0.35">
      <c r="A340" s="53"/>
      <c r="B340" s="635"/>
      <c r="C340" s="636"/>
      <c r="D340" s="629"/>
      <c r="E340" s="629"/>
      <c r="F340" s="629"/>
      <c r="G340" s="637"/>
      <c r="H340" s="629"/>
      <c r="I340" s="629"/>
      <c r="J340" s="637"/>
      <c r="K340" s="629"/>
      <c r="L340" s="629"/>
      <c r="M340" s="637"/>
      <c r="O340" s="629"/>
      <c r="P340" s="637"/>
      <c r="V340" s="637"/>
      <c r="Y340" s="637"/>
      <c r="AB340" s="637"/>
      <c r="AC340" s="637"/>
      <c r="AD340" s="637"/>
      <c r="AE340" s="637"/>
      <c r="AF340" s="637"/>
      <c r="AG340" s="638"/>
    </row>
    <row r="341" spans="1:33" ht="15.75" customHeight="1" x14ac:dyDescent="0.35">
      <c r="A341" s="53"/>
      <c r="B341" s="635"/>
      <c r="C341" s="636"/>
      <c r="D341" s="629"/>
      <c r="E341" s="629"/>
      <c r="F341" s="629"/>
      <c r="G341" s="637"/>
      <c r="H341" s="629"/>
      <c r="I341" s="629"/>
      <c r="J341" s="637"/>
      <c r="K341" s="629"/>
      <c r="L341" s="629"/>
      <c r="M341" s="637"/>
      <c r="O341" s="629"/>
      <c r="P341" s="637"/>
      <c r="V341" s="637"/>
      <c r="Y341" s="637"/>
      <c r="AB341" s="637"/>
      <c r="AC341" s="637"/>
      <c r="AD341" s="637"/>
      <c r="AE341" s="637"/>
      <c r="AF341" s="637"/>
      <c r="AG341" s="638"/>
    </row>
    <row r="342" spans="1:33" ht="15.75" customHeight="1" x14ac:dyDescent="0.35">
      <c r="A342" s="53"/>
      <c r="B342" s="635"/>
      <c r="C342" s="636"/>
      <c r="D342" s="629"/>
      <c r="E342" s="629"/>
      <c r="F342" s="629"/>
      <c r="G342" s="637"/>
      <c r="H342" s="629"/>
      <c r="I342" s="629"/>
      <c r="J342" s="637"/>
      <c r="K342" s="629"/>
      <c r="L342" s="629"/>
      <c r="M342" s="637"/>
      <c r="O342" s="629"/>
      <c r="P342" s="637"/>
      <c r="V342" s="637"/>
      <c r="Y342" s="637"/>
      <c r="AB342" s="637"/>
      <c r="AC342" s="637"/>
      <c r="AD342" s="637"/>
      <c r="AE342" s="637"/>
      <c r="AF342" s="637"/>
      <c r="AG342" s="638"/>
    </row>
    <row r="343" spans="1:33" ht="15.75" customHeight="1" x14ac:dyDescent="0.35">
      <c r="A343" s="53"/>
      <c r="B343" s="635"/>
      <c r="C343" s="636"/>
      <c r="D343" s="629"/>
      <c r="E343" s="629"/>
      <c r="F343" s="629"/>
      <c r="G343" s="637"/>
      <c r="H343" s="629"/>
      <c r="I343" s="629"/>
      <c r="J343" s="637"/>
      <c r="K343" s="629"/>
      <c r="L343" s="629"/>
      <c r="M343" s="637"/>
      <c r="O343" s="629"/>
      <c r="P343" s="637"/>
      <c r="V343" s="637"/>
      <c r="Y343" s="637"/>
      <c r="AB343" s="637"/>
      <c r="AC343" s="637"/>
      <c r="AD343" s="637"/>
      <c r="AE343" s="637"/>
      <c r="AF343" s="637"/>
      <c r="AG343" s="638"/>
    </row>
    <row r="344" spans="1:33" ht="15.75" customHeight="1" x14ac:dyDescent="0.35">
      <c r="A344" s="53"/>
      <c r="B344" s="635"/>
      <c r="C344" s="636"/>
      <c r="D344" s="629"/>
      <c r="E344" s="629"/>
      <c r="F344" s="629"/>
      <c r="G344" s="637"/>
      <c r="H344" s="629"/>
      <c r="I344" s="629"/>
      <c r="J344" s="637"/>
      <c r="K344" s="629"/>
      <c r="L344" s="629"/>
      <c r="M344" s="637"/>
      <c r="O344" s="629"/>
      <c r="P344" s="637"/>
      <c r="V344" s="637"/>
      <c r="Y344" s="637"/>
      <c r="AB344" s="637"/>
      <c r="AC344" s="637"/>
      <c r="AD344" s="637"/>
      <c r="AE344" s="637"/>
      <c r="AF344" s="637"/>
      <c r="AG344" s="638"/>
    </row>
    <row r="345" spans="1:33" ht="15.75" customHeight="1" x14ac:dyDescent="0.35">
      <c r="A345" s="53"/>
      <c r="B345" s="635"/>
      <c r="C345" s="636"/>
      <c r="D345" s="629"/>
      <c r="E345" s="629"/>
      <c r="F345" s="629"/>
      <c r="G345" s="637"/>
      <c r="H345" s="629"/>
      <c r="I345" s="629"/>
      <c r="J345" s="637"/>
      <c r="K345" s="629"/>
      <c r="L345" s="629"/>
      <c r="M345" s="637"/>
      <c r="O345" s="629"/>
      <c r="P345" s="637"/>
      <c r="V345" s="637"/>
      <c r="Y345" s="637"/>
      <c r="AB345" s="637"/>
      <c r="AC345" s="637"/>
      <c r="AD345" s="637"/>
      <c r="AE345" s="637"/>
      <c r="AF345" s="637"/>
      <c r="AG345" s="638"/>
    </row>
    <row r="346" spans="1:33" ht="15.75" customHeight="1" x14ac:dyDescent="0.35">
      <c r="A346" s="53"/>
      <c r="B346" s="635"/>
      <c r="C346" s="636"/>
      <c r="D346" s="629"/>
      <c r="E346" s="629"/>
      <c r="F346" s="629"/>
      <c r="G346" s="637"/>
      <c r="H346" s="629"/>
      <c r="I346" s="629"/>
      <c r="J346" s="637"/>
      <c r="K346" s="629"/>
      <c r="L346" s="629"/>
      <c r="M346" s="637"/>
      <c r="O346" s="629"/>
      <c r="P346" s="637"/>
      <c r="V346" s="637"/>
      <c r="Y346" s="637"/>
      <c r="AB346" s="637"/>
      <c r="AC346" s="637"/>
      <c r="AD346" s="637"/>
      <c r="AE346" s="637"/>
      <c r="AF346" s="637"/>
      <c r="AG346" s="638"/>
    </row>
    <row r="347" spans="1:33" ht="15.75" customHeight="1" x14ac:dyDescent="0.35">
      <c r="A347" s="53"/>
      <c r="B347" s="635"/>
      <c r="C347" s="636"/>
      <c r="D347" s="629"/>
      <c r="E347" s="629"/>
      <c r="F347" s="629"/>
      <c r="G347" s="637"/>
      <c r="H347" s="629"/>
      <c r="I347" s="629"/>
      <c r="J347" s="637"/>
      <c r="K347" s="629"/>
      <c r="L347" s="629"/>
      <c r="M347" s="637"/>
      <c r="O347" s="629"/>
      <c r="P347" s="637"/>
      <c r="V347" s="637"/>
      <c r="Y347" s="637"/>
      <c r="AB347" s="637"/>
      <c r="AC347" s="637"/>
      <c r="AD347" s="637"/>
      <c r="AE347" s="637"/>
      <c r="AF347" s="637"/>
      <c r="AG347" s="638"/>
    </row>
    <row r="348" spans="1:33" ht="15.75" customHeight="1" x14ac:dyDescent="0.35">
      <c r="A348" s="53"/>
      <c r="B348" s="635"/>
      <c r="C348" s="636"/>
      <c r="D348" s="629"/>
      <c r="E348" s="629"/>
      <c r="F348" s="629"/>
      <c r="G348" s="637"/>
      <c r="H348" s="629"/>
      <c r="I348" s="629"/>
      <c r="J348" s="637"/>
      <c r="K348" s="629"/>
      <c r="L348" s="629"/>
      <c r="M348" s="637"/>
      <c r="O348" s="629"/>
      <c r="P348" s="637"/>
      <c r="V348" s="637"/>
      <c r="Y348" s="637"/>
      <c r="AB348" s="637"/>
      <c r="AC348" s="637"/>
      <c r="AD348" s="637"/>
      <c r="AE348" s="637"/>
      <c r="AF348" s="637"/>
      <c r="AG348" s="638"/>
    </row>
    <row r="349" spans="1:33" ht="15.75" customHeight="1" x14ac:dyDescent="0.35">
      <c r="A349" s="53"/>
      <c r="B349" s="635"/>
      <c r="C349" s="636"/>
      <c r="D349" s="629"/>
      <c r="E349" s="629"/>
      <c r="F349" s="629"/>
      <c r="G349" s="637"/>
      <c r="H349" s="629"/>
      <c r="I349" s="629"/>
      <c r="J349" s="637"/>
      <c r="K349" s="629"/>
      <c r="L349" s="629"/>
      <c r="M349" s="637"/>
      <c r="O349" s="629"/>
      <c r="P349" s="637"/>
      <c r="V349" s="637"/>
      <c r="Y349" s="637"/>
      <c r="AB349" s="637"/>
      <c r="AC349" s="637"/>
      <c r="AD349" s="637"/>
      <c r="AE349" s="637"/>
      <c r="AF349" s="637"/>
      <c r="AG349" s="638"/>
    </row>
    <row r="350" spans="1:33" ht="15.75" customHeight="1" x14ac:dyDescent="0.35">
      <c r="A350" s="53"/>
      <c r="B350" s="635"/>
      <c r="C350" s="636"/>
      <c r="D350" s="629"/>
      <c r="E350" s="629"/>
      <c r="F350" s="629"/>
      <c r="G350" s="637"/>
      <c r="H350" s="629"/>
      <c r="I350" s="629"/>
      <c r="J350" s="637"/>
      <c r="K350" s="629"/>
      <c r="L350" s="629"/>
      <c r="M350" s="637"/>
      <c r="O350" s="629"/>
      <c r="P350" s="637"/>
      <c r="V350" s="637"/>
      <c r="Y350" s="637"/>
      <c r="AB350" s="637"/>
      <c r="AC350" s="637"/>
      <c r="AD350" s="637"/>
      <c r="AE350" s="637"/>
      <c r="AF350" s="637"/>
      <c r="AG350" s="638"/>
    </row>
    <row r="351" spans="1:33" ht="15.75" customHeight="1" x14ac:dyDescent="0.35">
      <c r="A351" s="53"/>
      <c r="B351" s="635"/>
      <c r="C351" s="636"/>
      <c r="D351" s="629"/>
      <c r="E351" s="629"/>
      <c r="F351" s="629"/>
      <c r="G351" s="637"/>
      <c r="H351" s="629"/>
      <c r="I351" s="629"/>
      <c r="J351" s="637"/>
      <c r="K351" s="629"/>
      <c r="L351" s="629"/>
      <c r="M351" s="637"/>
      <c r="O351" s="629"/>
      <c r="P351" s="637"/>
      <c r="V351" s="637"/>
      <c r="Y351" s="637"/>
      <c r="AB351" s="637"/>
      <c r="AC351" s="637"/>
      <c r="AD351" s="637"/>
      <c r="AE351" s="637"/>
      <c r="AF351" s="637"/>
      <c r="AG351" s="638"/>
    </row>
    <row r="352" spans="1:33" ht="15.75" customHeight="1" x14ac:dyDescent="0.35">
      <c r="A352" s="53"/>
      <c r="B352" s="635"/>
      <c r="C352" s="636"/>
      <c r="D352" s="629"/>
      <c r="E352" s="629"/>
      <c r="F352" s="629"/>
      <c r="G352" s="637"/>
      <c r="H352" s="629"/>
      <c r="I352" s="629"/>
      <c r="J352" s="637"/>
      <c r="K352" s="629"/>
      <c r="L352" s="629"/>
      <c r="M352" s="637"/>
      <c r="O352" s="629"/>
      <c r="P352" s="637"/>
      <c r="V352" s="637"/>
      <c r="Y352" s="637"/>
      <c r="AB352" s="637"/>
      <c r="AC352" s="637"/>
      <c r="AD352" s="637"/>
      <c r="AE352" s="637"/>
      <c r="AF352" s="637"/>
      <c r="AG352" s="638"/>
    </row>
    <row r="353" spans="1:33" ht="15.75" customHeight="1" x14ac:dyDescent="0.35">
      <c r="A353" s="53"/>
      <c r="B353" s="635"/>
      <c r="C353" s="636"/>
      <c r="D353" s="629"/>
      <c r="E353" s="629"/>
      <c r="F353" s="629"/>
      <c r="G353" s="637"/>
      <c r="H353" s="629"/>
      <c r="I353" s="629"/>
      <c r="J353" s="637"/>
      <c r="K353" s="629"/>
      <c r="L353" s="629"/>
      <c r="M353" s="637"/>
      <c r="O353" s="629"/>
      <c r="P353" s="637"/>
      <c r="V353" s="637"/>
      <c r="Y353" s="637"/>
      <c r="AB353" s="637"/>
      <c r="AC353" s="637"/>
      <c r="AD353" s="637"/>
      <c r="AE353" s="637"/>
      <c r="AF353" s="637"/>
      <c r="AG353" s="638"/>
    </row>
    <row r="354" spans="1:33" ht="15.75" customHeight="1" x14ac:dyDescent="0.35">
      <c r="A354" s="53"/>
      <c r="B354" s="635"/>
      <c r="C354" s="636"/>
      <c r="D354" s="629"/>
      <c r="E354" s="629"/>
      <c r="F354" s="629"/>
      <c r="G354" s="637"/>
      <c r="H354" s="629"/>
      <c r="I354" s="629"/>
      <c r="J354" s="637"/>
      <c r="K354" s="629"/>
      <c r="L354" s="629"/>
      <c r="M354" s="637"/>
      <c r="O354" s="629"/>
      <c r="P354" s="637"/>
      <c r="V354" s="637"/>
      <c r="Y354" s="637"/>
      <c r="AB354" s="637"/>
      <c r="AC354" s="637"/>
      <c r="AD354" s="637"/>
      <c r="AE354" s="637"/>
      <c r="AF354" s="637"/>
      <c r="AG354" s="638"/>
    </row>
    <row r="355" spans="1:33" ht="15.75" customHeight="1" x14ac:dyDescent="0.35">
      <c r="A355" s="53"/>
      <c r="B355" s="635"/>
      <c r="C355" s="636"/>
      <c r="D355" s="629"/>
      <c r="E355" s="629"/>
      <c r="F355" s="629"/>
      <c r="G355" s="637"/>
      <c r="H355" s="629"/>
      <c r="I355" s="629"/>
      <c r="J355" s="637"/>
      <c r="K355" s="629"/>
      <c r="L355" s="629"/>
      <c r="M355" s="637"/>
      <c r="O355" s="629"/>
      <c r="P355" s="637"/>
      <c r="V355" s="637"/>
      <c r="Y355" s="637"/>
      <c r="AB355" s="637"/>
      <c r="AC355" s="637"/>
      <c r="AD355" s="637"/>
      <c r="AE355" s="637"/>
      <c r="AF355" s="637"/>
      <c r="AG355" s="638"/>
    </row>
    <row r="356" spans="1:33" ht="15.75" customHeight="1" x14ac:dyDescent="0.35">
      <c r="A356" s="53"/>
      <c r="B356" s="635"/>
      <c r="C356" s="636"/>
      <c r="D356" s="629"/>
      <c r="E356" s="629"/>
      <c r="F356" s="629"/>
      <c r="G356" s="637"/>
      <c r="H356" s="629"/>
      <c r="I356" s="629"/>
      <c r="J356" s="637"/>
      <c r="K356" s="629"/>
      <c r="L356" s="629"/>
      <c r="M356" s="637"/>
      <c r="O356" s="629"/>
      <c r="P356" s="637"/>
      <c r="V356" s="637"/>
      <c r="Y356" s="637"/>
      <c r="AB356" s="637"/>
      <c r="AC356" s="637"/>
      <c r="AD356" s="637"/>
      <c r="AE356" s="637"/>
      <c r="AF356" s="637"/>
      <c r="AG356" s="638"/>
    </row>
    <row r="357" spans="1:33" ht="15.75" customHeight="1" x14ac:dyDescent="0.35">
      <c r="A357" s="53"/>
      <c r="B357" s="635"/>
      <c r="C357" s="636"/>
      <c r="D357" s="629"/>
      <c r="E357" s="629"/>
      <c r="F357" s="629"/>
      <c r="G357" s="637"/>
      <c r="H357" s="629"/>
      <c r="I357" s="629"/>
      <c r="J357" s="637"/>
      <c r="K357" s="629"/>
      <c r="L357" s="629"/>
      <c r="M357" s="637"/>
      <c r="O357" s="629"/>
      <c r="P357" s="637"/>
      <c r="V357" s="637"/>
      <c r="Y357" s="637"/>
      <c r="AB357" s="637"/>
      <c r="AC357" s="637"/>
      <c r="AD357" s="637"/>
      <c r="AE357" s="637"/>
      <c r="AF357" s="637"/>
      <c r="AG357" s="638"/>
    </row>
    <row r="358" spans="1:33" ht="15.75" customHeight="1" x14ac:dyDescent="0.35">
      <c r="A358" s="53"/>
      <c r="B358" s="635"/>
      <c r="C358" s="636"/>
      <c r="D358" s="629"/>
      <c r="E358" s="629"/>
      <c r="F358" s="629"/>
      <c r="G358" s="637"/>
      <c r="H358" s="629"/>
      <c r="I358" s="629"/>
      <c r="J358" s="637"/>
      <c r="K358" s="629"/>
      <c r="L358" s="629"/>
      <c r="M358" s="637"/>
      <c r="O358" s="629"/>
      <c r="P358" s="637"/>
      <c r="V358" s="637"/>
      <c r="Y358" s="637"/>
      <c r="AB358" s="637"/>
      <c r="AC358" s="637"/>
      <c r="AD358" s="637"/>
      <c r="AE358" s="637"/>
      <c r="AF358" s="637"/>
      <c r="AG358" s="638"/>
    </row>
    <row r="359" spans="1:33" ht="15.75" customHeight="1" x14ac:dyDescent="0.35">
      <c r="A359" s="53"/>
      <c r="B359" s="635"/>
      <c r="C359" s="636"/>
      <c r="D359" s="629"/>
      <c r="E359" s="629"/>
      <c r="F359" s="629"/>
      <c r="G359" s="637"/>
      <c r="H359" s="629"/>
      <c r="I359" s="629"/>
      <c r="J359" s="637"/>
      <c r="K359" s="629"/>
      <c r="L359" s="629"/>
      <c r="M359" s="637"/>
      <c r="O359" s="629"/>
      <c r="P359" s="637"/>
      <c r="V359" s="637"/>
      <c r="Y359" s="637"/>
      <c r="AB359" s="637"/>
      <c r="AC359" s="637"/>
      <c r="AD359" s="637"/>
      <c r="AE359" s="637"/>
      <c r="AF359" s="637"/>
      <c r="AG359" s="638"/>
    </row>
    <row r="360" spans="1:33" ht="15.75" customHeight="1" x14ac:dyDescent="0.35">
      <c r="A360" s="53"/>
      <c r="B360" s="635"/>
      <c r="C360" s="636"/>
      <c r="D360" s="629"/>
      <c r="E360" s="629"/>
      <c r="F360" s="629"/>
      <c r="G360" s="637"/>
      <c r="H360" s="629"/>
      <c r="I360" s="629"/>
      <c r="J360" s="637"/>
      <c r="K360" s="629"/>
      <c r="L360" s="629"/>
      <c r="M360" s="637"/>
      <c r="O360" s="629"/>
      <c r="P360" s="637"/>
      <c r="V360" s="637"/>
      <c r="Y360" s="637"/>
      <c r="AB360" s="637"/>
      <c r="AC360" s="637"/>
      <c r="AD360" s="637"/>
      <c r="AE360" s="637"/>
      <c r="AF360" s="637"/>
      <c r="AG360" s="638"/>
    </row>
    <row r="361" spans="1:33" ht="15.75" customHeight="1" x14ac:dyDescent="0.35">
      <c r="A361" s="53"/>
      <c r="B361" s="635"/>
      <c r="C361" s="636"/>
      <c r="D361" s="629"/>
      <c r="E361" s="629"/>
      <c r="F361" s="629"/>
      <c r="G361" s="637"/>
      <c r="H361" s="629"/>
      <c r="I361" s="629"/>
      <c r="J361" s="637"/>
      <c r="K361" s="629"/>
      <c r="L361" s="629"/>
      <c r="M361" s="637"/>
      <c r="O361" s="629"/>
      <c r="P361" s="637"/>
      <c r="V361" s="637"/>
      <c r="Y361" s="637"/>
      <c r="AB361" s="637"/>
      <c r="AC361" s="637"/>
      <c r="AD361" s="637"/>
      <c r="AE361" s="637"/>
      <c r="AF361" s="637"/>
      <c r="AG361" s="638"/>
    </row>
    <row r="362" spans="1:33" ht="15.75" customHeight="1" x14ac:dyDescent="0.35">
      <c r="A362" s="53"/>
      <c r="B362" s="635"/>
      <c r="C362" s="636"/>
      <c r="D362" s="629"/>
      <c r="E362" s="629"/>
      <c r="F362" s="629"/>
      <c r="G362" s="637"/>
      <c r="H362" s="629"/>
      <c r="I362" s="629"/>
      <c r="J362" s="637"/>
      <c r="K362" s="629"/>
      <c r="L362" s="629"/>
      <c r="M362" s="637"/>
      <c r="O362" s="629"/>
      <c r="P362" s="637"/>
      <c r="V362" s="637"/>
      <c r="Y362" s="637"/>
      <c r="AB362" s="637"/>
      <c r="AC362" s="637"/>
      <c r="AD362" s="637"/>
      <c r="AE362" s="637"/>
      <c r="AF362" s="637"/>
      <c r="AG362" s="638"/>
    </row>
    <row r="363" spans="1:33" ht="15.75" customHeight="1" x14ac:dyDescent="0.35">
      <c r="A363" s="53"/>
      <c r="B363" s="635"/>
      <c r="C363" s="636"/>
      <c r="D363" s="629"/>
      <c r="E363" s="629"/>
      <c r="F363" s="629"/>
      <c r="G363" s="637"/>
      <c r="H363" s="629"/>
      <c r="I363" s="629"/>
      <c r="J363" s="637"/>
      <c r="K363" s="629"/>
      <c r="L363" s="629"/>
      <c r="M363" s="637"/>
      <c r="O363" s="629"/>
      <c r="P363" s="637"/>
      <c r="V363" s="637"/>
      <c r="Y363" s="637"/>
      <c r="AB363" s="637"/>
      <c r="AC363" s="637"/>
      <c r="AD363" s="637"/>
      <c r="AE363" s="637"/>
      <c r="AF363" s="637"/>
      <c r="AG363" s="638"/>
    </row>
    <row r="364" spans="1:33" ht="15.75" customHeight="1" x14ac:dyDescent="0.35">
      <c r="A364" s="53"/>
      <c r="B364" s="635"/>
      <c r="C364" s="636"/>
      <c r="D364" s="629"/>
      <c r="E364" s="629"/>
      <c r="F364" s="629"/>
      <c r="G364" s="637"/>
      <c r="H364" s="629"/>
      <c r="I364" s="629"/>
      <c r="J364" s="637"/>
      <c r="K364" s="629"/>
      <c r="L364" s="629"/>
      <c r="M364" s="637"/>
      <c r="O364" s="629"/>
      <c r="P364" s="637"/>
      <c r="V364" s="637"/>
      <c r="Y364" s="637"/>
      <c r="AB364" s="637"/>
      <c r="AC364" s="637"/>
      <c r="AD364" s="637"/>
      <c r="AE364" s="637"/>
      <c r="AF364" s="637"/>
      <c r="AG364" s="638"/>
    </row>
    <row r="365" spans="1:33" ht="15.75" customHeight="1" x14ac:dyDescent="0.35">
      <c r="A365" s="53"/>
      <c r="B365" s="635"/>
      <c r="C365" s="636"/>
      <c r="D365" s="629"/>
      <c r="E365" s="629"/>
      <c r="F365" s="629"/>
      <c r="G365" s="637"/>
      <c r="H365" s="629"/>
      <c r="I365" s="629"/>
      <c r="J365" s="637"/>
      <c r="K365" s="629"/>
      <c r="L365" s="629"/>
      <c r="M365" s="637"/>
      <c r="O365" s="629"/>
      <c r="P365" s="637"/>
      <c r="V365" s="637"/>
      <c r="Y365" s="637"/>
      <c r="AB365" s="637"/>
      <c r="AC365" s="637"/>
      <c r="AD365" s="637"/>
      <c r="AE365" s="637"/>
      <c r="AF365" s="637"/>
      <c r="AG365" s="638"/>
    </row>
    <row r="366" spans="1:33" ht="15.75" customHeight="1" x14ac:dyDescent="0.35">
      <c r="A366" s="53"/>
      <c r="B366" s="635"/>
      <c r="C366" s="636"/>
      <c r="D366" s="629"/>
      <c r="E366" s="629"/>
      <c r="F366" s="629"/>
      <c r="G366" s="637"/>
      <c r="H366" s="629"/>
      <c r="I366" s="629"/>
      <c r="J366" s="637"/>
      <c r="K366" s="629"/>
      <c r="L366" s="629"/>
      <c r="M366" s="637"/>
      <c r="O366" s="629"/>
      <c r="P366" s="637"/>
      <c r="V366" s="637"/>
      <c r="Y366" s="637"/>
      <c r="AB366" s="637"/>
      <c r="AC366" s="637"/>
      <c r="AD366" s="637"/>
      <c r="AE366" s="637"/>
      <c r="AF366" s="637"/>
      <c r="AG366" s="638"/>
    </row>
    <row r="367" spans="1:33" ht="15.75" customHeight="1" x14ac:dyDescent="0.35">
      <c r="A367" s="53"/>
      <c r="B367" s="635"/>
      <c r="C367" s="636"/>
      <c r="D367" s="629"/>
      <c r="E367" s="629"/>
      <c r="F367" s="629"/>
      <c r="G367" s="637"/>
      <c r="H367" s="629"/>
      <c r="I367" s="629"/>
      <c r="J367" s="637"/>
      <c r="K367" s="629"/>
      <c r="L367" s="629"/>
      <c r="M367" s="637"/>
      <c r="O367" s="629"/>
      <c r="P367" s="637"/>
      <c r="V367" s="637"/>
      <c r="Y367" s="637"/>
      <c r="AB367" s="637"/>
      <c r="AC367" s="637"/>
      <c r="AD367" s="637"/>
      <c r="AE367" s="637"/>
      <c r="AF367" s="637"/>
      <c r="AG367" s="638"/>
    </row>
    <row r="368" spans="1:33" ht="15.75" customHeight="1" x14ac:dyDescent="0.35">
      <c r="A368" s="53"/>
      <c r="B368" s="635"/>
      <c r="C368" s="636"/>
      <c r="D368" s="629"/>
      <c r="E368" s="629"/>
      <c r="F368" s="629"/>
      <c r="G368" s="637"/>
      <c r="H368" s="629"/>
      <c r="I368" s="629"/>
      <c r="J368" s="637"/>
      <c r="K368" s="629"/>
      <c r="L368" s="629"/>
      <c r="M368" s="637"/>
      <c r="O368" s="629"/>
      <c r="P368" s="637"/>
      <c r="V368" s="637"/>
      <c r="Y368" s="637"/>
      <c r="AB368" s="637"/>
      <c r="AC368" s="637"/>
      <c r="AD368" s="637"/>
      <c r="AE368" s="637"/>
      <c r="AF368" s="637"/>
      <c r="AG368" s="638"/>
    </row>
    <row r="369" spans="1:33" ht="15.75" customHeight="1" x14ac:dyDescent="0.35">
      <c r="A369" s="53"/>
      <c r="B369" s="635"/>
      <c r="C369" s="636"/>
      <c r="D369" s="629"/>
      <c r="E369" s="629"/>
      <c r="F369" s="629"/>
      <c r="G369" s="637"/>
      <c r="H369" s="629"/>
      <c r="I369" s="629"/>
      <c r="J369" s="637"/>
      <c r="K369" s="629"/>
      <c r="L369" s="629"/>
      <c r="M369" s="637"/>
      <c r="O369" s="629"/>
      <c r="P369" s="637"/>
      <c r="V369" s="637"/>
      <c r="Y369" s="637"/>
      <c r="AB369" s="637"/>
      <c r="AC369" s="637"/>
      <c r="AD369" s="637"/>
      <c r="AE369" s="637"/>
      <c r="AF369" s="637"/>
      <c r="AG369" s="638"/>
    </row>
    <row r="370" spans="1:33" ht="15.75" customHeight="1" x14ac:dyDescent="0.35">
      <c r="A370" s="53"/>
      <c r="B370" s="635"/>
      <c r="C370" s="636"/>
      <c r="D370" s="629"/>
      <c r="E370" s="629"/>
      <c r="F370" s="629"/>
      <c r="G370" s="637"/>
      <c r="H370" s="629"/>
      <c r="I370" s="629"/>
      <c r="J370" s="637"/>
      <c r="K370" s="629"/>
      <c r="L370" s="629"/>
      <c r="M370" s="637"/>
      <c r="O370" s="629"/>
      <c r="P370" s="637"/>
      <c r="V370" s="637"/>
      <c r="Y370" s="637"/>
      <c r="AB370" s="637"/>
      <c r="AC370" s="637"/>
      <c r="AD370" s="637"/>
      <c r="AE370" s="637"/>
      <c r="AF370" s="637"/>
      <c r="AG370" s="638"/>
    </row>
    <row r="371" spans="1:33" ht="15.75" customHeight="1" x14ac:dyDescent="0.35">
      <c r="A371" s="53"/>
      <c r="B371" s="635"/>
      <c r="C371" s="636"/>
      <c r="D371" s="629"/>
      <c r="E371" s="629"/>
      <c r="F371" s="629"/>
      <c r="G371" s="637"/>
      <c r="H371" s="629"/>
      <c r="I371" s="629"/>
      <c r="J371" s="637"/>
      <c r="K371" s="629"/>
      <c r="L371" s="629"/>
      <c r="M371" s="637"/>
      <c r="O371" s="629"/>
      <c r="P371" s="637"/>
      <c r="V371" s="637"/>
      <c r="Y371" s="637"/>
      <c r="AB371" s="637"/>
      <c r="AC371" s="637"/>
      <c r="AD371" s="637"/>
      <c r="AE371" s="637"/>
      <c r="AF371" s="637"/>
      <c r="AG371" s="638"/>
    </row>
    <row r="372" spans="1:33" ht="15.75" customHeight="1" x14ac:dyDescent="0.35">
      <c r="A372" s="53"/>
      <c r="B372" s="635"/>
      <c r="C372" s="636"/>
      <c r="D372" s="629"/>
      <c r="E372" s="629"/>
      <c r="F372" s="629"/>
      <c r="G372" s="637"/>
      <c r="H372" s="629"/>
      <c r="I372" s="629"/>
      <c r="J372" s="637"/>
      <c r="K372" s="629"/>
      <c r="L372" s="629"/>
      <c r="M372" s="637"/>
      <c r="O372" s="629"/>
      <c r="P372" s="637"/>
      <c r="V372" s="637"/>
      <c r="Y372" s="637"/>
      <c r="AB372" s="637"/>
      <c r="AC372" s="637"/>
      <c r="AD372" s="637"/>
      <c r="AE372" s="637"/>
      <c r="AF372" s="637"/>
      <c r="AG372" s="638"/>
    </row>
    <row r="373" spans="1:33" ht="15.75" customHeight="1" x14ac:dyDescent="0.35">
      <c r="A373" s="53"/>
      <c r="B373" s="635"/>
      <c r="C373" s="636"/>
      <c r="D373" s="629"/>
      <c r="E373" s="629"/>
      <c r="F373" s="629"/>
      <c r="G373" s="637"/>
      <c r="H373" s="629"/>
      <c r="I373" s="629"/>
      <c r="J373" s="637"/>
      <c r="K373" s="629"/>
      <c r="L373" s="629"/>
      <c r="M373" s="637"/>
      <c r="O373" s="629"/>
      <c r="P373" s="637"/>
      <c r="V373" s="637"/>
      <c r="Y373" s="637"/>
      <c r="AB373" s="637"/>
      <c r="AC373" s="637"/>
      <c r="AD373" s="637"/>
      <c r="AE373" s="637"/>
      <c r="AF373" s="637"/>
      <c r="AG373" s="638"/>
    </row>
    <row r="374" spans="1:33" ht="15.75" customHeight="1" x14ac:dyDescent="0.35">
      <c r="A374" s="53"/>
      <c r="B374" s="635"/>
      <c r="C374" s="636"/>
      <c r="D374" s="629"/>
      <c r="E374" s="629"/>
      <c r="F374" s="629"/>
      <c r="G374" s="637"/>
      <c r="H374" s="629"/>
      <c r="I374" s="629"/>
      <c r="J374" s="637"/>
      <c r="K374" s="629"/>
      <c r="L374" s="629"/>
      <c r="M374" s="637"/>
      <c r="O374" s="629"/>
      <c r="P374" s="637"/>
      <c r="V374" s="637"/>
      <c r="Y374" s="637"/>
      <c r="AB374" s="637"/>
      <c r="AC374" s="637"/>
      <c r="AD374" s="637"/>
      <c r="AE374" s="637"/>
      <c r="AF374" s="637"/>
      <c r="AG374" s="638"/>
    </row>
    <row r="375" spans="1:33" ht="15.75" customHeight="1" x14ac:dyDescent="0.35">
      <c r="A375" s="53"/>
      <c r="B375" s="635"/>
      <c r="C375" s="636"/>
      <c r="D375" s="629"/>
      <c r="E375" s="629"/>
      <c r="F375" s="629"/>
      <c r="G375" s="637"/>
      <c r="H375" s="629"/>
      <c r="I375" s="629"/>
      <c r="J375" s="637"/>
      <c r="K375" s="629"/>
      <c r="L375" s="629"/>
      <c r="M375" s="637"/>
      <c r="O375" s="629"/>
      <c r="P375" s="637"/>
      <c r="V375" s="637"/>
      <c r="Y375" s="637"/>
      <c r="AB375" s="637"/>
      <c r="AC375" s="637"/>
      <c r="AD375" s="637"/>
      <c r="AE375" s="637"/>
      <c r="AF375" s="637"/>
      <c r="AG375" s="638"/>
    </row>
    <row r="376" spans="1:33" ht="15.75" customHeight="1" x14ac:dyDescent="0.35">
      <c r="A376" s="53"/>
      <c r="B376" s="635"/>
      <c r="C376" s="636"/>
      <c r="D376" s="629"/>
      <c r="E376" s="629"/>
      <c r="F376" s="629"/>
      <c r="G376" s="637"/>
      <c r="H376" s="629"/>
      <c r="I376" s="629"/>
      <c r="J376" s="637"/>
      <c r="K376" s="629"/>
      <c r="L376" s="629"/>
      <c r="M376" s="637"/>
      <c r="O376" s="629"/>
      <c r="P376" s="637"/>
      <c r="V376" s="637"/>
      <c r="Y376" s="637"/>
      <c r="AB376" s="637"/>
      <c r="AC376" s="637"/>
      <c r="AD376" s="637"/>
      <c r="AE376" s="637"/>
      <c r="AF376" s="637"/>
      <c r="AG376" s="638"/>
    </row>
    <row r="377" spans="1:33" ht="15.75" customHeight="1" x14ac:dyDescent="0.35">
      <c r="A377" s="53"/>
      <c r="B377" s="635"/>
      <c r="C377" s="636"/>
      <c r="D377" s="629"/>
      <c r="E377" s="629"/>
      <c r="F377" s="629"/>
      <c r="G377" s="637"/>
      <c r="H377" s="629"/>
      <c r="I377" s="629"/>
      <c r="J377" s="637"/>
      <c r="K377" s="629"/>
      <c r="L377" s="629"/>
      <c r="M377" s="637"/>
      <c r="O377" s="629"/>
      <c r="P377" s="637"/>
      <c r="V377" s="637"/>
      <c r="Y377" s="637"/>
      <c r="AB377" s="637"/>
      <c r="AC377" s="637"/>
      <c r="AD377" s="637"/>
      <c r="AE377" s="637"/>
      <c r="AF377" s="637"/>
      <c r="AG377" s="638"/>
    </row>
    <row r="378" spans="1:33" ht="15.75" customHeight="1" x14ac:dyDescent="0.35">
      <c r="C378" s="632"/>
      <c r="D378" s="629"/>
      <c r="E378" s="629"/>
      <c r="F378" s="629"/>
      <c r="G378" s="637"/>
      <c r="H378" s="629"/>
      <c r="I378" s="629"/>
      <c r="J378" s="637"/>
      <c r="K378" s="629"/>
      <c r="L378" s="629"/>
      <c r="M378" s="637"/>
      <c r="O378" s="629"/>
      <c r="P378" s="637"/>
      <c r="V378" s="637"/>
      <c r="Y378" s="637"/>
      <c r="AB378" s="637"/>
      <c r="AC378" s="637"/>
      <c r="AD378" s="637"/>
      <c r="AE378" s="637"/>
      <c r="AF378" s="637"/>
    </row>
    <row r="379" spans="1:33" ht="15.75" customHeight="1" x14ac:dyDescent="0.35">
      <c r="C379" s="632"/>
      <c r="D379" s="629"/>
      <c r="E379" s="629"/>
      <c r="F379" s="629"/>
      <c r="G379" s="637"/>
      <c r="H379" s="629"/>
      <c r="I379" s="629"/>
      <c r="J379" s="637"/>
      <c r="K379" s="629"/>
      <c r="L379" s="629"/>
      <c r="M379" s="637"/>
      <c r="O379" s="629"/>
      <c r="P379" s="637"/>
      <c r="V379" s="637"/>
      <c r="Y379" s="637"/>
      <c r="AB379" s="637"/>
      <c r="AC379" s="637"/>
      <c r="AD379" s="637"/>
      <c r="AE379" s="637"/>
      <c r="AF379" s="637"/>
    </row>
    <row r="380" spans="1:33" ht="15.75" customHeight="1" x14ac:dyDescent="0.35">
      <c r="C380" s="632"/>
      <c r="D380" s="629"/>
      <c r="E380" s="629"/>
      <c r="F380" s="629"/>
      <c r="G380" s="637"/>
      <c r="H380" s="629"/>
      <c r="I380" s="629"/>
      <c r="J380" s="637"/>
      <c r="K380" s="629"/>
      <c r="L380" s="629"/>
      <c r="M380" s="637"/>
      <c r="O380" s="629"/>
      <c r="P380" s="637"/>
      <c r="V380" s="637"/>
      <c r="Y380" s="637"/>
      <c r="AB380" s="637"/>
      <c r="AC380" s="637"/>
      <c r="AD380" s="637"/>
      <c r="AE380" s="637"/>
      <c r="AF380" s="637"/>
    </row>
    <row r="381" spans="1:33" ht="15.75" customHeight="1" x14ac:dyDescent="0.35">
      <c r="C381" s="632"/>
      <c r="D381" s="629"/>
      <c r="E381" s="629"/>
      <c r="F381" s="629"/>
      <c r="G381" s="637"/>
      <c r="H381" s="629"/>
      <c r="I381" s="629"/>
      <c r="J381" s="637"/>
      <c r="K381" s="629"/>
      <c r="L381" s="629"/>
      <c r="M381" s="637"/>
      <c r="O381" s="629"/>
      <c r="P381" s="637"/>
      <c r="V381" s="637"/>
      <c r="Y381" s="637"/>
      <c r="AB381" s="637"/>
      <c r="AC381" s="637"/>
      <c r="AD381" s="637"/>
      <c r="AE381" s="637"/>
      <c r="AF381" s="637"/>
    </row>
    <row r="382" spans="1:33" ht="15.75" customHeight="1" x14ac:dyDescent="0.35">
      <c r="C382" s="632"/>
      <c r="D382" s="629"/>
      <c r="E382" s="629"/>
      <c r="F382" s="629"/>
      <c r="G382" s="637"/>
      <c r="H382" s="629"/>
      <c r="I382" s="629"/>
      <c r="J382" s="637"/>
      <c r="K382" s="629"/>
      <c r="L382" s="629"/>
      <c r="M382" s="637"/>
      <c r="O382" s="629"/>
      <c r="P382" s="637"/>
      <c r="V382" s="637"/>
      <c r="Y382" s="637"/>
      <c r="AB382" s="637"/>
      <c r="AC382" s="637"/>
      <c r="AD382" s="637"/>
      <c r="AE382" s="637"/>
      <c r="AF382" s="637"/>
    </row>
    <row r="383" spans="1:33" ht="15.75" customHeight="1" x14ac:dyDescent="0.35">
      <c r="C383" s="632"/>
      <c r="D383" s="629"/>
      <c r="E383" s="629"/>
      <c r="F383" s="629"/>
      <c r="G383" s="637"/>
      <c r="H383" s="629"/>
      <c r="I383" s="629"/>
      <c r="J383" s="637"/>
      <c r="K383" s="629"/>
      <c r="L383" s="629"/>
      <c r="M383" s="637"/>
      <c r="O383" s="629"/>
      <c r="P383" s="637"/>
      <c r="V383" s="637"/>
      <c r="Y383" s="637"/>
      <c r="AB383" s="637"/>
      <c r="AC383" s="637"/>
      <c r="AD383" s="637"/>
      <c r="AE383" s="637"/>
      <c r="AF383" s="637"/>
    </row>
    <row r="384" spans="1:33" ht="15.75" customHeight="1" x14ac:dyDescent="0.35">
      <c r="C384" s="632"/>
      <c r="D384" s="629"/>
      <c r="E384" s="629"/>
      <c r="F384" s="629"/>
      <c r="G384" s="637"/>
      <c r="H384" s="629"/>
      <c r="I384" s="629"/>
      <c r="J384" s="637"/>
      <c r="K384" s="629"/>
      <c r="L384" s="629"/>
      <c r="M384" s="637"/>
      <c r="O384" s="629"/>
      <c r="P384" s="637"/>
      <c r="V384" s="637"/>
      <c r="Y384" s="637"/>
      <c r="AB384" s="637"/>
      <c r="AC384" s="637"/>
      <c r="AD384" s="637"/>
      <c r="AE384" s="637"/>
      <c r="AF384" s="637"/>
    </row>
    <row r="385" spans="3:32" ht="15.75" customHeight="1" x14ac:dyDescent="0.35">
      <c r="C385" s="632"/>
      <c r="D385" s="629"/>
      <c r="E385" s="629"/>
      <c r="F385" s="629"/>
      <c r="G385" s="637"/>
      <c r="H385" s="629"/>
      <c r="I385" s="629"/>
      <c r="J385" s="637"/>
      <c r="K385" s="629"/>
      <c r="L385" s="629"/>
      <c r="M385" s="637"/>
      <c r="O385" s="629"/>
      <c r="P385" s="637"/>
      <c r="V385" s="637"/>
      <c r="Y385" s="637"/>
      <c r="AB385" s="637"/>
      <c r="AC385" s="637"/>
      <c r="AD385" s="637"/>
      <c r="AE385" s="637"/>
      <c r="AF385" s="637"/>
    </row>
    <row r="386" spans="3:32" ht="15.75" customHeight="1" x14ac:dyDescent="0.35">
      <c r="C386" s="632"/>
      <c r="D386" s="629"/>
      <c r="E386" s="629"/>
      <c r="F386" s="629"/>
      <c r="G386" s="637"/>
      <c r="H386" s="629"/>
      <c r="I386" s="629"/>
      <c r="J386" s="637"/>
      <c r="K386" s="629"/>
      <c r="L386" s="629"/>
      <c r="M386" s="637"/>
      <c r="O386" s="629"/>
      <c r="P386" s="637"/>
      <c r="V386" s="637"/>
      <c r="Y386" s="637"/>
      <c r="AB386" s="637"/>
      <c r="AC386" s="637"/>
      <c r="AD386" s="637"/>
      <c r="AE386" s="637"/>
      <c r="AF386" s="637"/>
    </row>
    <row r="387" spans="3:32" ht="15.75" customHeight="1" x14ac:dyDescent="0.35">
      <c r="C387" s="632"/>
      <c r="D387" s="629"/>
      <c r="E387" s="629"/>
      <c r="F387" s="629"/>
      <c r="G387" s="637"/>
      <c r="H387" s="629"/>
      <c r="I387" s="629"/>
      <c r="J387" s="637"/>
      <c r="K387" s="629"/>
      <c r="L387" s="629"/>
      <c r="M387" s="637"/>
      <c r="O387" s="629"/>
      <c r="P387" s="637"/>
      <c r="V387" s="637"/>
      <c r="Y387" s="637"/>
      <c r="AB387" s="637"/>
      <c r="AC387" s="637"/>
      <c r="AD387" s="637"/>
      <c r="AE387" s="637"/>
      <c r="AF387" s="637"/>
    </row>
    <row r="388" spans="3:32" ht="15.75" customHeight="1" x14ac:dyDescent="0.35">
      <c r="C388" s="632"/>
      <c r="D388" s="629"/>
      <c r="E388" s="629"/>
      <c r="F388" s="629"/>
      <c r="G388" s="637"/>
      <c r="H388" s="629"/>
      <c r="I388" s="629"/>
      <c r="J388" s="637"/>
      <c r="K388" s="629"/>
      <c r="L388" s="629"/>
      <c r="M388" s="637"/>
      <c r="O388" s="629"/>
      <c r="P388" s="637"/>
      <c r="V388" s="637"/>
      <c r="Y388" s="637"/>
      <c r="AB388" s="637"/>
      <c r="AC388" s="637"/>
      <c r="AD388" s="637"/>
      <c r="AE388" s="637"/>
      <c r="AF388" s="637"/>
    </row>
    <row r="389" spans="3:32" ht="15.75" customHeight="1" x14ac:dyDescent="0.35">
      <c r="C389" s="632"/>
      <c r="D389" s="629"/>
      <c r="E389" s="629"/>
      <c r="F389" s="629"/>
      <c r="G389" s="637"/>
      <c r="H389" s="629"/>
      <c r="I389" s="629"/>
      <c r="J389" s="637"/>
      <c r="K389" s="629"/>
      <c r="L389" s="629"/>
      <c r="M389" s="637"/>
      <c r="O389" s="629"/>
      <c r="P389" s="637"/>
      <c r="V389" s="637"/>
      <c r="Y389" s="637"/>
      <c r="AB389" s="637"/>
      <c r="AC389" s="637"/>
      <c r="AD389" s="637"/>
      <c r="AE389" s="637"/>
      <c r="AF389" s="637"/>
    </row>
    <row r="390" spans="3:32" ht="15.75" customHeight="1" x14ac:dyDescent="0.35">
      <c r="C390" s="632"/>
      <c r="D390" s="629"/>
      <c r="E390" s="629"/>
      <c r="F390" s="629"/>
      <c r="G390" s="637"/>
      <c r="H390" s="629"/>
      <c r="I390" s="629"/>
      <c r="J390" s="637"/>
      <c r="K390" s="629"/>
      <c r="L390" s="629"/>
      <c r="M390" s="637"/>
      <c r="O390" s="629"/>
      <c r="P390" s="637"/>
      <c r="V390" s="637"/>
      <c r="Y390" s="637"/>
      <c r="AB390" s="637"/>
      <c r="AC390" s="637"/>
      <c r="AD390" s="637"/>
      <c r="AE390" s="637"/>
      <c r="AF390" s="637"/>
    </row>
    <row r="391" spans="3:32" ht="15.75" customHeight="1" x14ac:dyDescent="0.35">
      <c r="C391" s="632"/>
      <c r="D391" s="629"/>
      <c r="E391" s="629"/>
      <c r="F391" s="629"/>
      <c r="G391" s="637"/>
      <c r="H391" s="629"/>
      <c r="I391" s="629"/>
      <c r="J391" s="637"/>
      <c r="K391" s="629"/>
      <c r="L391" s="629"/>
      <c r="M391" s="637"/>
      <c r="O391" s="629"/>
      <c r="P391" s="637"/>
      <c r="V391" s="637"/>
      <c r="Y391" s="637"/>
      <c r="AB391" s="637"/>
      <c r="AC391" s="637"/>
      <c r="AD391" s="637"/>
      <c r="AE391" s="637"/>
      <c r="AF391" s="637"/>
    </row>
    <row r="392" spans="3:32" ht="15.75" customHeight="1" x14ac:dyDescent="0.35">
      <c r="C392" s="632"/>
      <c r="D392" s="629"/>
      <c r="E392" s="629"/>
      <c r="F392" s="629"/>
      <c r="G392" s="637"/>
      <c r="H392" s="629"/>
      <c r="I392" s="629"/>
      <c r="J392" s="637"/>
      <c r="K392" s="629"/>
      <c r="L392" s="629"/>
      <c r="M392" s="637"/>
      <c r="O392" s="629"/>
      <c r="P392" s="637"/>
      <c r="V392" s="637"/>
      <c r="Y392" s="637"/>
      <c r="AB392" s="637"/>
      <c r="AC392" s="637"/>
      <c r="AD392" s="637"/>
      <c r="AE392" s="637"/>
      <c r="AF392" s="637"/>
    </row>
    <row r="393" spans="3:32" ht="15.75" customHeight="1" x14ac:dyDescent="0.35">
      <c r="C393" s="632"/>
      <c r="D393" s="629"/>
      <c r="E393" s="629"/>
      <c r="F393" s="629"/>
      <c r="G393" s="637"/>
      <c r="H393" s="629"/>
      <c r="I393" s="629"/>
      <c r="J393" s="637"/>
      <c r="K393" s="629"/>
      <c r="L393" s="629"/>
      <c r="M393" s="637"/>
      <c r="O393" s="629"/>
      <c r="P393" s="637"/>
      <c r="V393" s="637"/>
      <c r="Y393" s="637"/>
      <c r="AB393" s="637"/>
      <c r="AC393" s="637"/>
      <c r="AD393" s="637"/>
      <c r="AE393" s="637"/>
      <c r="AF393" s="637"/>
    </row>
    <row r="394" spans="3:32" ht="15.75" customHeight="1" x14ac:dyDescent="0.35">
      <c r="C394" s="632"/>
      <c r="D394" s="629"/>
      <c r="E394" s="629"/>
      <c r="F394" s="629"/>
      <c r="G394" s="637"/>
      <c r="H394" s="629"/>
      <c r="I394" s="629"/>
      <c r="J394" s="637"/>
      <c r="K394" s="629"/>
      <c r="L394" s="629"/>
      <c r="M394" s="637"/>
      <c r="O394" s="629"/>
      <c r="P394" s="637"/>
      <c r="V394" s="637"/>
      <c r="Y394" s="637"/>
      <c r="AB394" s="637"/>
      <c r="AC394" s="637"/>
      <c r="AD394" s="637"/>
      <c r="AE394" s="637"/>
      <c r="AF394" s="637"/>
    </row>
    <row r="395" spans="3:32" ht="15.75" customHeight="1" x14ac:dyDescent="0.35">
      <c r="C395" s="632"/>
      <c r="D395" s="629"/>
      <c r="E395" s="629"/>
      <c r="F395" s="629"/>
      <c r="G395" s="637"/>
      <c r="H395" s="629"/>
      <c r="I395" s="629"/>
      <c r="J395" s="637"/>
      <c r="K395" s="629"/>
      <c r="L395" s="629"/>
      <c r="M395" s="637"/>
      <c r="O395" s="629"/>
      <c r="P395" s="637"/>
      <c r="V395" s="637"/>
      <c r="Y395" s="637"/>
      <c r="AB395" s="637"/>
      <c r="AC395" s="637"/>
      <c r="AD395" s="637"/>
      <c r="AE395" s="637"/>
      <c r="AF395" s="637"/>
    </row>
    <row r="396" spans="3:32" ht="15.75" customHeight="1" x14ac:dyDescent="0.35">
      <c r="C396" s="632"/>
      <c r="D396" s="629"/>
      <c r="E396" s="629"/>
      <c r="F396" s="629"/>
      <c r="G396" s="637"/>
      <c r="H396" s="629"/>
      <c r="I396" s="629"/>
      <c r="J396" s="637"/>
      <c r="K396" s="629"/>
      <c r="L396" s="629"/>
      <c r="M396" s="637"/>
      <c r="O396" s="629"/>
      <c r="P396" s="637"/>
      <c r="V396" s="637"/>
      <c r="Y396" s="637"/>
      <c r="AB396" s="637"/>
      <c r="AC396" s="637"/>
      <c r="AD396" s="637"/>
      <c r="AE396" s="637"/>
      <c r="AF396" s="637"/>
    </row>
    <row r="397" spans="3:32" ht="15.75" customHeight="1" x14ac:dyDescent="0.35">
      <c r="C397" s="632"/>
      <c r="D397" s="629"/>
      <c r="E397" s="629"/>
      <c r="F397" s="629"/>
      <c r="G397" s="637"/>
      <c r="H397" s="629"/>
      <c r="I397" s="629"/>
      <c r="J397" s="637"/>
      <c r="K397" s="629"/>
      <c r="L397" s="629"/>
      <c r="M397" s="637"/>
      <c r="O397" s="629"/>
      <c r="P397" s="637"/>
      <c r="V397" s="637"/>
      <c r="Y397" s="637"/>
      <c r="AB397" s="637"/>
      <c r="AC397" s="637"/>
      <c r="AD397" s="637"/>
      <c r="AE397" s="637"/>
      <c r="AF397" s="637"/>
    </row>
    <row r="398" spans="3:32" ht="15.75" customHeight="1" x14ac:dyDescent="0.35">
      <c r="C398" s="632"/>
      <c r="D398" s="629"/>
      <c r="E398" s="629"/>
      <c r="F398" s="629"/>
      <c r="G398" s="637"/>
      <c r="H398" s="629"/>
      <c r="I398" s="629"/>
      <c r="J398" s="637"/>
      <c r="K398" s="629"/>
      <c r="L398" s="629"/>
      <c r="M398" s="637"/>
      <c r="O398" s="629"/>
      <c r="P398" s="637"/>
      <c r="V398" s="637"/>
      <c r="Y398" s="637"/>
      <c r="AB398" s="637"/>
      <c r="AC398" s="637"/>
      <c r="AD398" s="637"/>
      <c r="AE398" s="637"/>
      <c r="AF398" s="637"/>
    </row>
    <row r="399" spans="3:32" ht="15.75" customHeight="1" x14ac:dyDescent="0.35">
      <c r="C399" s="632"/>
      <c r="D399" s="629"/>
      <c r="E399" s="629"/>
      <c r="F399" s="629"/>
      <c r="G399" s="637"/>
      <c r="H399" s="629"/>
      <c r="I399" s="629"/>
      <c r="J399" s="637"/>
      <c r="K399" s="629"/>
      <c r="L399" s="629"/>
      <c r="M399" s="637"/>
      <c r="O399" s="629"/>
      <c r="P399" s="637"/>
      <c r="V399" s="637"/>
      <c r="Y399" s="637"/>
      <c r="AB399" s="637"/>
      <c r="AC399" s="637"/>
      <c r="AD399" s="637"/>
      <c r="AE399" s="637"/>
      <c r="AF399" s="637"/>
    </row>
    <row r="400" spans="3:32" ht="15.75" customHeight="1" x14ac:dyDescent="0.35">
      <c r="C400" s="632"/>
      <c r="D400" s="629"/>
      <c r="E400" s="629"/>
      <c r="F400" s="629"/>
      <c r="G400" s="637"/>
      <c r="H400" s="629"/>
      <c r="I400" s="629"/>
      <c r="J400" s="637"/>
      <c r="K400" s="629"/>
      <c r="L400" s="629"/>
      <c r="M400" s="637"/>
      <c r="O400" s="629"/>
      <c r="P400" s="637"/>
      <c r="V400" s="637"/>
      <c r="Y400" s="637"/>
      <c r="AB400" s="637"/>
      <c r="AC400" s="637"/>
      <c r="AD400" s="637"/>
      <c r="AE400" s="637"/>
      <c r="AF400" s="637"/>
    </row>
    <row r="401" spans="3:32" ht="15.75" customHeight="1" x14ac:dyDescent="0.35">
      <c r="C401" s="632"/>
      <c r="D401" s="629"/>
      <c r="E401" s="629"/>
      <c r="F401" s="629"/>
      <c r="G401" s="637"/>
      <c r="H401" s="629"/>
      <c r="I401" s="629"/>
      <c r="J401" s="637"/>
      <c r="K401" s="629"/>
      <c r="L401" s="629"/>
      <c r="M401" s="637"/>
      <c r="O401" s="629"/>
      <c r="P401" s="637"/>
      <c r="V401" s="637"/>
      <c r="Y401" s="637"/>
      <c r="AB401" s="637"/>
      <c r="AC401" s="637"/>
      <c r="AD401" s="637"/>
      <c r="AE401" s="637"/>
      <c r="AF401" s="637"/>
    </row>
    <row r="402" spans="3:32" ht="15.75" customHeight="1" x14ac:dyDescent="0.35">
      <c r="C402" s="632"/>
      <c r="D402" s="629"/>
      <c r="E402" s="629"/>
      <c r="F402" s="629"/>
      <c r="G402" s="637"/>
      <c r="H402" s="629"/>
      <c r="I402" s="629"/>
      <c r="J402" s="637"/>
      <c r="K402" s="629"/>
      <c r="L402" s="629"/>
      <c r="M402" s="637"/>
      <c r="O402" s="629"/>
      <c r="P402" s="637"/>
      <c r="V402" s="637"/>
      <c r="Y402" s="637"/>
      <c r="AB402" s="637"/>
      <c r="AC402" s="637"/>
      <c r="AD402" s="637"/>
      <c r="AE402" s="637"/>
      <c r="AF402" s="637"/>
    </row>
    <row r="403" spans="3:32" ht="15.75" customHeight="1" x14ac:dyDescent="0.35">
      <c r="C403" s="632"/>
      <c r="D403" s="629"/>
      <c r="E403" s="629"/>
      <c r="F403" s="629"/>
      <c r="G403" s="637"/>
      <c r="H403" s="629"/>
      <c r="I403" s="629"/>
      <c r="J403" s="637"/>
      <c r="K403" s="629"/>
      <c r="L403" s="629"/>
      <c r="M403" s="637"/>
      <c r="O403" s="629"/>
      <c r="P403" s="637"/>
      <c r="V403" s="637"/>
      <c r="Y403" s="637"/>
      <c r="AB403" s="637"/>
      <c r="AC403" s="637"/>
      <c r="AD403" s="637"/>
      <c r="AE403" s="637"/>
      <c r="AF403" s="637"/>
    </row>
    <row r="404" spans="3:32" ht="15.75" customHeight="1" x14ac:dyDescent="0.35">
      <c r="C404" s="632"/>
      <c r="D404" s="629"/>
      <c r="E404" s="629"/>
      <c r="F404" s="629"/>
      <c r="G404" s="637"/>
      <c r="H404" s="629"/>
      <c r="I404" s="629"/>
      <c r="J404" s="637"/>
      <c r="K404" s="629"/>
      <c r="L404" s="629"/>
      <c r="M404" s="637"/>
      <c r="O404" s="629"/>
      <c r="P404" s="637"/>
      <c r="V404" s="637"/>
      <c r="Y404" s="637"/>
      <c r="AB404" s="637"/>
      <c r="AC404" s="637"/>
      <c r="AD404" s="637"/>
      <c r="AE404" s="637"/>
      <c r="AF404" s="637"/>
    </row>
    <row r="405" spans="3:32" ht="15.75" customHeight="1" x14ac:dyDescent="0.35">
      <c r="C405" s="632"/>
      <c r="D405" s="629"/>
      <c r="E405" s="629"/>
      <c r="F405" s="629"/>
      <c r="G405" s="637"/>
      <c r="H405" s="629"/>
      <c r="I405" s="629"/>
      <c r="J405" s="637"/>
      <c r="K405" s="629"/>
      <c r="L405" s="629"/>
      <c r="M405" s="637"/>
      <c r="O405" s="629"/>
      <c r="P405" s="637"/>
      <c r="V405" s="637"/>
      <c r="Y405" s="637"/>
      <c r="AB405" s="637"/>
      <c r="AC405" s="637"/>
      <c r="AD405" s="637"/>
      <c r="AE405" s="637"/>
      <c r="AF405" s="637"/>
    </row>
    <row r="406" spans="3:32" ht="15.75" customHeight="1" x14ac:dyDescent="0.35">
      <c r="C406" s="632"/>
      <c r="D406" s="629"/>
      <c r="E406" s="629"/>
      <c r="F406" s="629"/>
      <c r="G406" s="637"/>
      <c r="H406" s="629"/>
      <c r="I406" s="629"/>
      <c r="J406" s="637"/>
      <c r="K406" s="629"/>
      <c r="L406" s="629"/>
      <c r="M406" s="637"/>
      <c r="O406" s="629"/>
      <c r="P406" s="637"/>
      <c r="V406" s="637"/>
      <c r="Y406" s="637"/>
      <c r="AB406" s="637"/>
      <c r="AC406" s="637"/>
      <c r="AD406" s="637"/>
      <c r="AE406" s="637"/>
      <c r="AF406" s="637"/>
    </row>
    <row r="407" spans="3:32" ht="15.75" customHeight="1" x14ac:dyDescent="0.35">
      <c r="C407" s="632"/>
      <c r="D407" s="629"/>
      <c r="E407" s="629"/>
      <c r="F407" s="629"/>
      <c r="G407" s="637"/>
      <c r="H407" s="629"/>
      <c r="I407" s="629"/>
      <c r="J407" s="637"/>
      <c r="K407" s="629"/>
      <c r="L407" s="629"/>
      <c r="M407" s="637"/>
      <c r="O407" s="629"/>
      <c r="P407" s="637"/>
      <c r="V407" s="637"/>
      <c r="Y407" s="637"/>
      <c r="AB407" s="637"/>
      <c r="AC407" s="637"/>
      <c r="AD407" s="637"/>
      <c r="AE407" s="637"/>
      <c r="AF407" s="637"/>
    </row>
    <row r="408" spans="3:32" ht="15.75" customHeight="1" x14ac:dyDescent="0.35">
      <c r="C408" s="632"/>
      <c r="D408" s="629"/>
      <c r="E408" s="629"/>
      <c r="F408" s="629"/>
      <c r="G408" s="637"/>
      <c r="H408" s="629"/>
      <c r="I408" s="629"/>
      <c r="J408" s="637"/>
      <c r="K408" s="629"/>
      <c r="L408" s="629"/>
      <c r="M408" s="637"/>
      <c r="O408" s="629"/>
      <c r="P408" s="637"/>
      <c r="V408" s="637"/>
      <c r="Y408" s="637"/>
      <c r="AB408" s="637"/>
      <c r="AC408" s="637"/>
      <c r="AD408" s="637"/>
      <c r="AE408" s="637"/>
      <c r="AF408" s="637"/>
    </row>
    <row r="409" spans="3:32" ht="15.75" customHeight="1" x14ac:dyDescent="0.35">
      <c r="C409" s="632"/>
      <c r="D409" s="629"/>
      <c r="E409" s="629"/>
      <c r="F409" s="629"/>
      <c r="G409" s="637"/>
      <c r="H409" s="629"/>
      <c r="I409" s="629"/>
      <c r="J409" s="637"/>
      <c r="K409" s="629"/>
      <c r="L409" s="629"/>
      <c r="M409" s="637"/>
      <c r="O409" s="629"/>
      <c r="P409" s="637"/>
      <c r="V409" s="637"/>
      <c r="Y409" s="637"/>
      <c r="AB409" s="637"/>
      <c r="AC409" s="637"/>
      <c r="AD409" s="637"/>
      <c r="AE409" s="637"/>
      <c r="AF409" s="637"/>
    </row>
    <row r="410" spans="3:32" ht="15.75" customHeight="1" x14ac:dyDescent="0.35">
      <c r="C410" s="632"/>
      <c r="D410" s="629"/>
      <c r="E410" s="629"/>
      <c r="F410" s="629"/>
      <c r="G410" s="637"/>
      <c r="H410" s="629"/>
      <c r="I410" s="629"/>
      <c r="J410" s="637"/>
      <c r="K410" s="629"/>
      <c r="L410" s="629"/>
      <c r="M410" s="637"/>
      <c r="O410" s="629"/>
      <c r="P410" s="637"/>
      <c r="V410" s="637"/>
      <c r="Y410" s="637"/>
      <c r="AB410" s="637"/>
      <c r="AC410" s="637"/>
      <c r="AD410" s="637"/>
      <c r="AE410" s="637"/>
      <c r="AF410" s="637"/>
    </row>
    <row r="411" spans="3:32" ht="15.75" customHeight="1" x14ac:dyDescent="0.35">
      <c r="C411" s="632"/>
      <c r="D411" s="629"/>
      <c r="E411" s="629"/>
      <c r="F411" s="629"/>
      <c r="G411" s="637"/>
      <c r="H411" s="629"/>
      <c r="I411" s="629"/>
      <c r="J411" s="637"/>
      <c r="K411" s="629"/>
      <c r="L411" s="629"/>
      <c r="M411" s="637"/>
      <c r="O411" s="629"/>
      <c r="P411" s="637"/>
      <c r="V411" s="637"/>
      <c r="Y411" s="637"/>
      <c r="AB411" s="637"/>
      <c r="AC411" s="637"/>
      <c r="AD411" s="637"/>
      <c r="AE411" s="637"/>
      <c r="AF411" s="637"/>
    </row>
    <row r="412" spans="3:32" ht="15.75" customHeight="1" x14ac:dyDescent="0.35">
      <c r="C412" s="632"/>
      <c r="D412" s="629"/>
      <c r="E412" s="629"/>
      <c r="F412" s="629"/>
      <c r="G412" s="637"/>
      <c r="H412" s="629"/>
      <c r="I412" s="629"/>
      <c r="J412" s="637"/>
      <c r="K412" s="629"/>
      <c r="L412" s="629"/>
      <c r="M412" s="637"/>
      <c r="O412" s="629"/>
      <c r="P412" s="637"/>
      <c r="V412" s="637"/>
      <c r="Y412" s="637"/>
      <c r="AB412" s="637"/>
      <c r="AC412" s="637"/>
      <c r="AD412" s="637"/>
      <c r="AE412" s="637"/>
      <c r="AF412" s="637"/>
    </row>
    <row r="413" spans="3:32" ht="15.75" customHeight="1" x14ac:dyDescent="0.35">
      <c r="C413" s="632"/>
      <c r="D413" s="629"/>
      <c r="E413" s="629"/>
      <c r="F413" s="629"/>
      <c r="G413" s="637"/>
      <c r="H413" s="629"/>
      <c r="I413" s="629"/>
      <c r="J413" s="637"/>
      <c r="K413" s="629"/>
      <c r="L413" s="629"/>
      <c r="M413" s="637"/>
      <c r="O413" s="629"/>
      <c r="P413" s="637"/>
      <c r="V413" s="637"/>
      <c r="Y413" s="637"/>
      <c r="AB413" s="637"/>
      <c r="AC413" s="637"/>
      <c r="AD413" s="637"/>
      <c r="AE413" s="637"/>
      <c r="AF413" s="637"/>
    </row>
    <row r="414" spans="3:32" ht="15.75" customHeight="1" x14ac:dyDescent="0.35">
      <c r="C414" s="632"/>
      <c r="D414" s="629"/>
      <c r="E414" s="629"/>
      <c r="F414" s="629"/>
      <c r="G414" s="637"/>
      <c r="H414" s="629"/>
      <c r="I414" s="629"/>
      <c r="J414" s="637"/>
      <c r="K414" s="629"/>
      <c r="L414" s="629"/>
      <c r="M414" s="637"/>
      <c r="O414" s="629"/>
      <c r="P414" s="637"/>
      <c r="V414" s="637"/>
      <c r="Y414" s="637"/>
      <c r="AB414" s="637"/>
      <c r="AC414" s="637"/>
      <c r="AD414" s="637"/>
      <c r="AE414" s="637"/>
      <c r="AF414" s="637"/>
    </row>
    <row r="415" spans="3:32" ht="15.75" customHeight="1" x14ac:dyDescent="0.35">
      <c r="C415" s="632"/>
      <c r="D415" s="629"/>
      <c r="E415" s="629"/>
      <c r="F415" s="629"/>
      <c r="G415" s="637"/>
      <c r="H415" s="629"/>
      <c r="I415" s="629"/>
      <c r="J415" s="637"/>
      <c r="K415" s="629"/>
      <c r="L415" s="629"/>
      <c r="M415" s="637"/>
      <c r="O415" s="629"/>
      <c r="P415" s="637"/>
      <c r="V415" s="637"/>
      <c r="Y415" s="637"/>
      <c r="AB415" s="637"/>
      <c r="AC415" s="637"/>
      <c r="AD415" s="637"/>
      <c r="AE415" s="637"/>
      <c r="AF415" s="637"/>
    </row>
    <row r="416" spans="3:32" ht="15.75" customHeight="1" x14ac:dyDescent="0.35">
      <c r="C416" s="632"/>
      <c r="D416" s="629"/>
      <c r="E416" s="629"/>
      <c r="F416" s="629"/>
      <c r="G416" s="637"/>
      <c r="H416" s="629"/>
      <c r="I416" s="629"/>
      <c r="J416" s="637"/>
      <c r="K416" s="629"/>
      <c r="L416" s="629"/>
      <c r="M416" s="637"/>
      <c r="O416" s="629"/>
      <c r="P416" s="637"/>
      <c r="V416" s="637"/>
      <c r="Y416" s="637"/>
      <c r="AB416" s="637"/>
      <c r="AC416" s="637"/>
      <c r="AD416" s="637"/>
      <c r="AE416" s="637"/>
      <c r="AF416" s="637"/>
    </row>
    <row r="417" spans="3:32" ht="15.75" customHeight="1" x14ac:dyDescent="0.35">
      <c r="C417" s="632"/>
      <c r="D417" s="629"/>
      <c r="E417" s="629"/>
      <c r="F417" s="629"/>
      <c r="G417" s="637"/>
      <c r="H417" s="629"/>
      <c r="I417" s="629"/>
      <c r="J417" s="637"/>
      <c r="K417" s="629"/>
      <c r="L417" s="629"/>
      <c r="M417" s="637"/>
      <c r="O417" s="629"/>
      <c r="P417" s="637"/>
      <c r="V417" s="637"/>
      <c r="Y417" s="637"/>
      <c r="AB417" s="637"/>
      <c r="AC417" s="637"/>
      <c r="AD417" s="637"/>
      <c r="AE417" s="637"/>
      <c r="AF417" s="637"/>
    </row>
    <row r="418" spans="3:32" ht="15.75" customHeight="1" x14ac:dyDescent="0.35">
      <c r="C418" s="632"/>
      <c r="D418" s="629"/>
      <c r="E418" s="629"/>
      <c r="F418" s="629"/>
      <c r="G418" s="637"/>
      <c r="H418" s="629"/>
      <c r="I418" s="629"/>
      <c r="J418" s="637"/>
      <c r="K418" s="629"/>
      <c r="L418" s="629"/>
      <c r="M418" s="637"/>
      <c r="O418" s="629"/>
      <c r="P418" s="637"/>
      <c r="V418" s="637"/>
      <c r="Y418" s="637"/>
      <c r="AB418" s="637"/>
      <c r="AC418" s="637"/>
      <c r="AD418" s="637"/>
      <c r="AE418" s="637"/>
      <c r="AF418" s="637"/>
    </row>
    <row r="419" spans="3:32" ht="15.75" customHeight="1" x14ac:dyDescent="0.35">
      <c r="C419" s="632"/>
      <c r="D419" s="629"/>
      <c r="E419" s="629"/>
      <c r="F419" s="629"/>
      <c r="G419" s="637"/>
      <c r="H419" s="629"/>
      <c r="I419" s="629"/>
      <c r="J419" s="637"/>
      <c r="K419" s="629"/>
      <c r="L419" s="629"/>
      <c r="M419" s="637"/>
      <c r="O419" s="629"/>
      <c r="P419" s="637"/>
      <c r="V419" s="637"/>
      <c r="Y419" s="637"/>
      <c r="AB419" s="637"/>
      <c r="AC419" s="637"/>
      <c r="AD419" s="637"/>
      <c r="AE419" s="637"/>
      <c r="AF419" s="637"/>
    </row>
    <row r="420" spans="3:32" ht="15.75" customHeight="1" x14ac:dyDescent="0.35">
      <c r="C420" s="632"/>
      <c r="D420" s="629"/>
      <c r="E420" s="629"/>
      <c r="F420" s="629"/>
      <c r="G420" s="637"/>
      <c r="H420" s="629"/>
      <c r="I420" s="629"/>
      <c r="J420" s="637"/>
      <c r="K420" s="629"/>
      <c r="L420" s="629"/>
      <c r="M420" s="637"/>
      <c r="O420" s="629"/>
      <c r="P420" s="637"/>
      <c r="V420" s="637"/>
      <c r="Y420" s="637"/>
      <c r="AB420" s="637"/>
      <c r="AC420" s="637"/>
      <c r="AD420" s="637"/>
      <c r="AE420" s="637"/>
      <c r="AF420" s="637"/>
    </row>
    <row r="421" spans="3:32" ht="15.75" customHeight="1" x14ac:dyDescent="0.35">
      <c r="C421" s="632"/>
      <c r="D421" s="629"/>
      <c r="E421" s="629"/>
      <c r="F421" s="629"/>
      <c r="G421" s="637"/>
      <c r="H421" s="629"/>
      <c r="I421" s="629"/>
      <c r="J421" s="637"/>
      <c r="K421" s="629"/>
      <c r="L421" s="629"/>
      <c r="M421" s="637"/>
      <c r="O421" s="629"/>
      <c r="P421" s="637"/>
      <c r="V421" s="637"/>
      <c r="Y421" s="637"/>
      <c r="AB421" s="637"/>
      <c r="AC421" s="637"/>
      <c r="AD421" s="637"/>
      <c r="AE421" s="637"/>
      <c r="AF421" s="637"/>
    </row>
    <row r="422" spans="3:32" ht="15.75" customHeight="1" x14ac:dyDescent="0.35">
      <c r="C422" s="632"/>
      <c r="D422" s="629"/>
      <c r="E422" s="629"/>
      <c r="F422" s="629"/>
      <c r="G422" s="637"/>
      <c r="H422" s="629"/>
      <c r="I422" s="629"/>
      <c r="J422" s="637"/>
      <c r="K422" s="629"/>
      <c r="L422" s="629"/>
      <c r="M422" s="637"/>
      <c r="O422" s="629"/>
      <c r="P422" s="637"/>
      <c r="V422" s="637"/>
      <c r="Y422" s="637"/>
      <c r="AB422" s="637"/>
      <c r="AC422" s="637"/>
      <c r="AD422" s="637"/>
      <c r="AE422" s="637"/>
      <c r="AF422" s="637"/>
    </row>
    <row r="423" spans="3:32" ht="15.75" customHeight="1" x14ac:dyDescent="0.35">
      <c r="C423" s="632"/>
      <c r="D423" s="629"/>
      <c r="E423" s="629"/>
      <c r="F423" s="629"/>
      <c r="G423" s="637"/>
      <c r="H423" s="629"/>
      <c r="I423" s="629"/>
      <c r="J423" s="637"/>
      <c r="K423" s="629"/>
      <c r="L423" s="629"/>
      <c r="M423" s="637"/>
      <c r="O423" s="629"/>
      <c r="P423" s="637"/>
      <c r="V423" s="637"/>
      <c r="Y423" s="637"/>
      <c r="AB423" s="637"/>
      <c r="AC423" s="637"/>
      <c r="AD423" s="637"/>
      <c r="AE423" s="637"/>
      <c r="AF423" s="637"/>
    </row>
    <row r="424" spans="3:32" ht="15.75" customHeight="1" x14ac:dyDescent="0.35">
      <c r="C424" s="632"/>
      <c r="D424" s="629"/>
      <c r="E424" s="629"/>
      <c r="F424" s="629"/>
      <c r="G424" s="637"/>
      <c r="H424" s="629"/>
      <c r="I424" s="629"/>
      <c r="J424" s="637"/>
      <c r="K424" s="629"/>
      <c r="L424" s="629"/>
      <c r="M424" s="637"/>
      <c r="O424" s="629"/>
      <c r="P424" s="637"/>
      <c r="V424" s="637"/>
      <c r="Y424" s="637"/>
      <c r="AB424" s="637"/>
      <c r="AC424" s="637"/>
      <c r="AD424" s="637"/>
      <c r="AE424" s="637"/>
      <c r="AF424" s="637"/>
    </row>
    <row r="425" spans="3:32" ht="15.75" customHeight="1" x14ac:dyDescent="0.35">
      <c r="C425" s="632"/>
      <c r="D425" s="629"/>
      <c r="E425" s="629"/>
      <c r="F425" s="629"/>
      <c r="G425" s="637"/>
      <c r="H425" s="629"/>
      <c r="I425" s="629"/>
      <c r="J425" s="637"/>
      <c r="K425" s="629"/>
      <c r="L425" s="629"/>
      <c r="M425" s="637"/>
      <c r="O425" s="629"/>
      <c r="P425" s="637"/>
      <c r="V425" s="637"/>
      <c r="Y425" s="637"/>
      <c r="AB425" s="637"/>
      <c r="AC425" s="637"/>
      <c r="AD425" s="637"/>
      <c r="AE425" s="637"/>
      <c r="AF425" s="637"/>
    </row>
    <row r="426" spans="3:32" ht="15.75" customHeight="1" x14ac:dyDescent="0.35">
      <c r="C426" s="632"/>
      <c r="D426" s="629"/>
      <c r="E426" s="629"/>
      <c r="F426" s="629"/>
      <c r="G426" s="637"/>
      <c r="H426" s="629"/>
      <c r="I426" s="629"/>
      <c r="J426" s="637"/>
      <c r="K426" s="629"/>
      <c r="L426" s="629"/>
      <c r="M426" s="637"/>
      <c r="O426" s="629"/>
      <c r="P426" s="637"/>
      <c r="V426" s="637"/>
      <c r="Y426" s="637"/>
      <c r="AB426" s="637"/>
      <c r="AC426" s="637"/>
      <c r="AD426" s="637"/>
      <c r="AE426" s="637"/>
      <c r="AF426" s="637"/>
    </row>
    <row r="427" spans="3:32" ht="15.75" customHeight="1" x14ac:dyDescent="0.35">
      <c r="C427" s="632"/>
      <c r="D427" s="629"/>
      <c r="E427" s="629"/>
      <c r="F427" s="629"/>
      <c r="G427" s="637"/>
      <c r="H427" s="629"/>
      <c r="I427" s="629"/>
      <c r="J427" s="637"/>
      <c r="K427" s="629"/>
      <c r="L427" s="629"/>
      <c r="M427" s="637"/>
      <c r="O427" s="629"/>
      <c r="P427" s="637"/>
      <c r="V427" s="637"/>
      <c r="Y427" s="637"/>
      <c r="AB427" s="637"/>
      <c r="AC427" s="637"/>
      <c r="AD427" s="637"/>
      <c r="AE427" s="637"/>
      <c r="AF427" s="637"/>
    </row>
    <row r="428" spans="3:32" ht="15.75" customHeight="1" x14ac:dyDescent="0.35">
      <c r="C428" s="632"/>
      <c r="D428" s="629"/>
      <c r="E428" s="629"/>
      <c r="F428" s="629"/>
      <c r="G428" s="637"/>
      <c r="H428" s="629"/>
      <c r="I428" s="629"/>
      <c r="J428" s="637"/>
      <c r="K428" s="629"/>
      <c r="L428" s="629"/>
      <c r="M428" s="637"/>
      <c r="O428" s="629"/>
      <c r="P428" s="637"/>
      <c r="V428" s="637"/>
      <c r="Y428" s="637"/>
      <c r="AB428" s="637"/>
      <c r="AC428" s="637"/>
      <c r="AD428" s="637"/>
      <c r="AE428" s="637"/>
      <c r="AF428" s="637"/>
    </row>
    <row r="429" spans="3:32" ht="15.75" customHeight="1" x14ac:dyDescent="0.35">
      <c r="C429" s="632"/>
      <c r="D429" s="629"/>
      <c r="E429" s="629"/>
      <c r="F429" s="629"/>
      <c r="G429" s="637"/>
      <c r="H429" s="629"/>
      <c r="I429" s="629"/>
      <c r="J429" s="637"/>
      <c r="K429" s="629"/>
      <c r="L429" s="629"/>
      <c r="M429" s="637"/>
      <c r="O429" s="629"/>
      <c r="P429" s="637"/>
      <c r="V429" s="637"/>
      <c r="Y429" s="637"/>
      <c r="AB429" s="637"/>
      <c r="AC429" s="637"/>
      <c r="AD429" s="637"/>
      <c r="AE429" s="637"/>
      <c r="AF429" s="637"/>
    </row>
    <row r="430" spans="3:32" ht="15.75" customHeight="1" x14ac:dyDescent="0.35">
      <c r="C430" s="632"/>
      <c r="D430" s="629"/>
      <c r="E430" s="629"/>
      <c r="F430" s="629"/>
      <c r="G430" s="637"/>
      <c r="H430" s="629"/>
      <c r="I430" s="629"/>
      <c r="J430" s="637"/>
      <c r="K430" s="629"/>
      <c r="L430" s="629"/>
      <c r="M430" s="637"/>
      <c r="O430" s="629"/>
      <c r="P430" s="637"/>
      <c r="V430" s="637"/>
      <c r="Y430" s="637"/>
      <c r="AB430" s="637"/>
      <c r="AC430" s="637"/>
      <c r="AD430" s="637"/>
      <c r="AE430" s="637"/>
      <c r="AF430" s="637"/>
    </row>
    <row r="431" spans="3:32" ht="15.75" customHeight="1" x14ac:dyDescent="0.35">
      <c r="C431" s="632"/>
      <c r="D431" s="629"/>
      <c r="E431" s="629"/>
      <c r="F431" s="629"/>
      <c r="G431" s="637"/>
      <c r="H431" s="629"/>
      <c r="I431" s="629"/>
      <c r="J431" s="637"/>
      <c r="K431" s="629"/>
      <c r="L431" s="629"/>
      <c r="M431" s="637"/>
      <c r="O431" s="629"/>
      <c r="P431" s="637"/>
      <c r="V431" s="637"/>
      <c r="Y431" s="637"/>
      <c r="AB431" s="637"/>
      <c r="AC431" s="637"/>
      <c r="AD431" s="637"/>
      <c r="AE431" s="637"/>
      <c r="AF431" s="637"/>
    </row>
    <row r="432" spans="3:32" ht="15.75" customHeight="1" x14ac:dyDescent="0.35">
      <c r="C432" s="632"/>
      <c r="D432" s="629"/>
      <c r="E432" s="629"/>
      <c r="F432" s="629"/>
      <c r="G432" s="637"/>
      <c r="H432" s="629"/>
      <c r="I432" s="629"/>
      <c r="J432" s="637"/>
      <c r="K432" s="629"/>
      <c r="L432" s="629"/>
      <c r="M432" s="637"/>
      <c r="O432" s="629"/>
      <c r="P432" s="637"/>
      <c r="V432" s="637"/>
      <c r="Y432" s="637"/>
      <c r="AB432" s="637"/>
      <c r="AC432" s="637"/>
      <c r="AD432" s="637"/>
      <c r="AE432" s="637"/>
      <c r="AF432" s="637"/>
    </row>
    <row r="433" spans="3:32" ht="15.75" customHeight="1" x14ac:dyDescent="0.35">
      <c r="C433" s="632"/>
      <c r="D433" s="629"/>
      <c r="E433" s="629"/>
      <c r="F433" s="629"/>
      <c r="G433" s="637"/>
      <c r="H433" s="629"/>
      <c r="I433" s="629"/>
      <c r="J433" s="637"/>
      <c r="K433" s="629"/>
      <c r="L433" s="629"/>
      <c r="M433" s="637"/>
      <c r="O433" s="629"/>
      <c r="P433" s="637"/>
      <c r="V433" s="637"/>
      <c r="Y433" s="637"/>
      <c r="AB433" s="637"/>
      <c r="AC433" s="637"/>
      <c r="AD433" s="637"/>
      <c r="AE433" s="637"/>
      <c r="AF433" s="637"/>
    </row>
    <row r="434" spans="3:32" ht="15.75" customHeight="1" x14ac:dyDescent="0.35">
      <c r="C434" s="632"/>
      <c r="D434" s="629"/>
      <c r="E434" s="629"/>
      <c r="F434" s="629"/>
      <c r="G434" s="637"/>
      <c r="H434" s="629"/>
      <c r="I434" s="629"/>
      <c r="J434" s="637"/>
      <c r="K434" s="629"/>
      <c r="L434" s="629"/>
      <c r="M434" s="637"/>
      <c r="O434" s="629"/>
      <c r="P434" s="637"/>
      <c r="V434" s="637"/>
      <c r="Y434" s="637"/>
      <c r="AB434" s="637"/>
      <c r="AC434" s="637"/>
      <c r="AD434" s="637"/>
      <c r="AE434" s="637"/>
      <c r="AF434" s="637"/>
    </row>
    <row r="435" spans="3:32" ht="15.75" customHeight="1" x14ac:dyDescent="0.35">
      <c r="C435" s="632"/>
      <c r="D435" s="629"/>
      <c r="E435" s="629"/>
      <c r="F435" s="629"/>
      <c r="G435" s="637"/>
      <c r="H435" s="629"/>
      <c r="I435" s="629"/>
      <c r="J435" s="637"/>
      <c r="K435" s="629"/>
      <c r="L435" s="629"/>
      <c r="M435" s="637"/>
      <c r="O435" s="629"/>
      <c r="P435" s="637"/>
      <c r="V435" s="637"/>
      <c r="Y435" s="637"/>
      <c r="AB435" s="637"/>
      <c r="AC435" s="637"/>
      <c r="AD435" s="637"/>
      <c r="AE435" s="637"/>
      <c r="AF435" s="637"/>
    </row>
    <row r="436" spans="3:32" ht="15.75" customHeight="1" x14ac:dyDescent="0.35">
      <c r="C436" s="632"/>
      <c r="D436" s="629"/>
      <c r="E436" s="629"/>
      <c r="F436" s="629"/>
      <c r="G436" s="637"/>
      <c r="H436" s="629"/>
      <c r="I436" s="629"/>
      <c r="J436" s="637"/>
      <c r="K436" s="629"/>
      <c r="L436" s="629"/>
      <c r="M436" s="637"/>
      <c r="O436" s="629"/>
      <c r="P436" s="637"/>
      <c r="V436" s="637"/>
      <c r="Y436" s="637"/>
      <c r="AB436" s="637"/>
      <c r="AC436" s="637"/>
      <c r="AD436" s="637"/>
      <c r="AE436" s="637"/>
      <c r="AF436" s="637"/>
    </row>
    <row r="437" spans="3:32" ht="15.75" customHeight="1" x14ac:dyDescent="0.35">
      <c r="C437" s="632"/>
      <c r="D437" s="629"/>
      <c r="E437" s="629"/>
      <c r="F437" s="629"/>
      <c r="G437" s="637"/>
      <c r="H437" s="629"/>
      <c r="I437" s="629"/>
      <c r="J437" s="637"/>
      <c r="K437" s="629"/>
      <c r="L437" s="629"/>
      <c r="M437" s="637"/>
      <c r="O437" s="629"/>
      <c r="P437" s="637"/>
      <c r="V437" s="637"/>
      <c r="Y437" s="637"/>
      <c r="AB437" s="637"/>
      <c r="AC437" s="637"/>
      <c r="AD437" s="637"/>
      <c r="AE437" s="637"/>
      <c r="AF437" s="637"/>
    </row>
    <row r="438" spans="3:32" ht="15.75" customHeight="1" x14ac:dyDescent="0.35">
      <c r="C438" s="632"/>
      <c r="D438" s="629"/>
      <c r="E438" s="629"/>
      <c r="F438" s="629"/>
      <c r="G438" s="637"/>
      <c r="H438" s="629"/>
      <c r="I438" s="629"/>
      <c r="J438" s="637"/>
      <c r="K438" s="629"/>
      <c r="L438" s="629"/>
      <c r="M438" s="637"/>
      <c r="O438" s="629"/>
      <c r="P438" s="637"/>
      <c r="V438" s="637"/>
      <c r="Y438" s="637"/>
      <c r="AB438" s="637"/>
      <c r="AC438" s="637"/>
      <c r="AD438" s="637"/>
      <c r="AE438" s="637"/>
      <c r="AF438" s="637"/>
    </row>
    <row r="439" spans="3:32" ht="15.75" customHeight="1" x14ac:dyDescent="0.35">
      <c r="C439" s="632"/>
      <c r="D439" s="629"/>
      <c r="E439" s="629"/>
      <c r="F439" s="629"/>
      <c r="G439" s="637"/>
      <c r="H439" s="629"/>
      <c r="I439" s="629"/>
      <c r="J439" s="637"/>
      <c r="K439" s="629"/>
      <c r="L439" s="629"/>
      <c r="M439" s="637"/>
      <c r="O439" s="629"/>
      <c r="P439" s="637"/>
      <c r="V439" s="637"/>
      <c r="Y439" s="637"/>
      <c r="AB439" s="637"/>
      <c r="AC439" s="637"/>
      <c r="AD439" s="637"/>
      <c r="AE439" s="637"/>
      <c r="AF439" s="637"/>
    </row>
    <row r="440" spans="3:32" ht="15.75" customHeight="1" x14ac:dyDescent="0.35">
      <c r="C440" s="632"/>
      <c r="D440" s="629"/>
      <c r="E440" s="629"/>
      <c r="F440" s="629"/>
      <c r="G440" s="637"/>
      <c r="H440" s="629"/>
      <c r="I440" s="629"/>
      <c r="J440" s="637"/>
      <c r="K440" s="629"/>
      <c r="L440" s="629"/>
      <c r="M440" s="637"/>
      <c r="O440" s="629"/>
      <c r="P440" s="637"/>
      <c r="V440" s="637"/>
      <c r="Y440" s="637"/>
      <c r="AB440" s="637"/>
      <c r="AC440" s="637"/>
      <c r="AD440" s="637"/>
      <c r="AE440" s="637"/>
      <c r="AF440" s="637"/>
    </row>
    <row r="441" spans="3:32" ht="15.75" customHeight="1" x14ac:dyDescent="0.35">
      <c r="C441" s="632"/>
      <c r="D441" s="629"/>
      <c r="E441" s="629"/>
      <c r="F441" s="629"/>
      <c r="G441" s="637"/>
      <c r="H441" s="629"/>
      <c r="I441" s="629"/>
      <c r="J441" s="637"/>
      <c r="K441" s="629"/>
      <c r="L441" s="629"/>
      <c r="M441" s="637"/>
      <c r="O441" s="629"/>
      <c r="P441" s="637"/>
      <c r="V441" s="637"/>
      <c r="Y441" s="637"/>
      <c r="AB441" s="637"/>
      <c r="AC441" s="637"/>
      <c r="AD441" s="637"/>
      <c r="AE441" s="637"/>
      <c r="AF441" s="637"/>
    </row>
    <row r="442" spans="3:32" ht="15.75" customHeight="1" x14ac:dyDescent="0.35">
      <c r="C442" s="632"/>
      <c r="D442" s="629"/>
      <c r="E442" s="629"/>
      <c r="F442" s="629"/>
      <c r="G442" s="637"/>
      <c r="H442" s="629"/>
      <c r="I442" s="629"/>
      <c r="J442" s="637"/>
      <c r="K442" s="629"/>
      <c r="L442" s="629"/>
      <c r="M442" s="637"/>
      <c r="O442" s="629"/>
      <c r="P442" s="637"/>
      <c r="V442" s="637"/>
      <c r="Y442" s="637"/>
      <c r="AB442" s="637"/>
      <c r="AC442" s="637"/>
      <c r="AD442" s="637"/>
      <c r="AE442" s="637"/>
      <c r="AF442" s="637"/>
    </row>
    <row r="443" spans="3:32" ht="15.75" customHeight="1" x14ac:dyDescent="0.35">
      <c r="C443" s="632"/>
      <c r="D443" s="629"/>
      <c r="E443" s="629"/>
      <c r="F443" s="629"/>
      <c r="G443" s="637"/>
      <c r="H443" s="629"/>
      <c r="I443" s="629"/>
      <c r="J443" s="637"/>
      <c r="K443" s="629"/>
      <c r="L443" s="629"/>
      <c r="M443" s="637"/>
      <c r="O443" s="629"/>
      <c r="P443" s="637"/>
      <c r="V443" s="637"/>
      <c r="Y443" s="637"/>
      <c r="AB443" s="637"/>
      <c r="AC443" s="637"/>
      <c r="AD443" s="637"/>
      <c r="AE443" s="637"/>
      <c r="AF443" s="637"/>
    </row>
    <row r="444" spans="3:32" ht="15.75" customHeight="1" x14ac:dyDescent="0.35">
      <c r="C444" s="632"/>
      <c r="D444" s="629"/>
      <c r="E444" s="629"/>
      <c r="F444" s="629"/>
      <c r="G444" s="637"/>
      <c r="H444" s="629"/>
      <c r="I444" s="629"/>
      <c r="J444" s="637"/>
      <c r="K444" s="629"/>
      <c r="L444" s="629"/>
      <c r="M444" s="637"/>
      <c r="O444" s="629"/>
      <c r="P444" s="637"/>
      <c r="V444" s="637"/>
      <c r="Y444" s="637"/>
      <c r="AB444" s="637"/>
      <c r="AC444" s="637"/>
      <c r="AD444" s="637"/>
      <c r="AE444" s="637"/>
      <c r="AF444" s="637"/>
    </row>
    <row r="445" spans="3:32" ht="15.75" customHeight="1" x14ac:dyDescent="0.35">
      <c r="C445" s="632"/>
      <c r="D445" s="629"/>
      <c r="E445" s="629"/>
      <c r="F445" s="629"/>
      <c r="G445" s="637"/>
      <c r="H445" s="629"/>
      <c r="I445" s="629"/>
      <c r="J445" s="637"/>
      <c r="K445" s="629"/>
      <c r="L445" s="629"/>
      <c r="M445" s="637"/>
      <c r="O445" s="629"/>
      <c r="P445" s="637"/>
      <c r="V445" s="637"/>
      <c r="Y445" s="637"/>
      <c r="AB445" s="637"/>
      <c r="AC445" s="637"/>
      <c r="AD445" s="637"/>
      <c r="AE445" s="637"/>
      <c r="AF445" s="637"/>
    </row>
    <row r="446" spans="3:32" ht="15.75" customHeight="1" x14ac:dyDescent="0.35">
      <c r="C446" s="632"/>
      <c r="D446" s="629"/>
      <c r="E446" s="629"/>
      <c r="F446" s="629"/>
      <c r="G446" s="637"/>
      <c r="H446" s="629"/>
      <c r="I446" s="629"/>
      <c r="J446" s="637"/>
      <c r="K446" s="629"/>
      <c r="L446" s="629"/>
      <c r="M446" s="637"/>
      <c r="O446" s="629"/>
      <c r="P446" s="637"/>
      <c r="V446" s="637"/>
      <c r="Y446" s="637"/>
      <c r="AB446" s="637"/>
      <c r="AC446" s="637"/>
      <c r="AD446" s="637"/>
      <c r="AE446" s="637"/>
      <c r="AF446" s="637"/>
    </row>
    <row r="447" spans="3:32" ht="15.75" customHeight="1" x14ac:dyDescent="0.35">
      <c r="C447" s="632"/>
      <c r="D447" s="629"/>
      <c r="E447" s="629"/>
      <c r="F447" s="629"/>
      <c r="G447" s="637"/>
      <c r="H447" s="629"/>
      <c r="I447" s="629"/>
      <c r="J447" s="637"/>
      <c r="K447" s="629"/>
      <c r="L447" s="629"/>
      <c r="M447" s="637"/>
      <c r="O447" s="629"/>
      <c r="P447" s="637"/>
      <c r="V447" s="637"/>
      <c r="Y447" s="637"/>
      <c r="AB447" s="637"/>
      <c r="AC447" s="637"/>
      <c r="AD447" s="637"/>
      <c r="AE447" s="637"/>
      <c r="AF447" s="637"/>
    </row>
    <row r="448" spans="3:32" ht="15.75" customHeight="1" x14ac:dyDescent="0.35">
      <c r="C448" s="632"/>
      <c r="D448" s="629"/>
      <c r="E448" s="629"/>
      <c r="F448" s="629"/>
      <c r="G448" s="637"/>
      <c r="H448" s="629"/>
      <c r="I448" s="629"/>
      <c r="J448" s="637"/>
      <c r="K448" s="629"/>
      <c r="L448" s="629"/>
      <c r="M448" s="637"/>
      <c r="O448" s="629"/>
      <c r="P448" s="637"/>
      <c r="V448" s="637"/>
      <c r="Y448" s="637"/>
      <c r="AB448" s="637"/>
      <c r="AC448" s="637"/>
      <c r="AD448" s="637"/>
      <c r="AE448" s="637"/>
      <c r="AF448" s="637"/>
    </row>
    <row r="449" spans="3:32" ht="15.75" customHeight="1" x14ac:dyDescent="0.35">
      <c r="C449" s="632"/>
      <c r="D449" s="629"/>
      <c r="E449" s="629"/>
      <c r="F449" s="629"/>
      <c r="G449" s="637"/>
      <c r="H449" s="629"/>
      <c r="I449" s="629"/>
      <c r="J449" s="637"/>
      <c r="K449" s="629"/>
      <c r="L449" s="629"/>
      <c r="M449" s="637"/>
      <c r="O449" s="629"/>
      <c r="P449" s="637"/>
      <c r="V449" s="637"/>
      <c r="Y449" s="637"/>
      <c r="AB449" s="637"/>
      <c r="AC449" s="637"/>
      <c r="AD449" s="637"/>
      <c r="AE449" s="637"/>
      <c r="AF449" s="637"/>
    </row>
    <row r="450" spans="3:32" ht="15.75" customHeight="1" x14ac:dyDescent="0.35">
      <c r="C450" s="632"/>
      <c r="D450" s="629"/>
      <c r="E450" s="629"/>
      <c r="F450" s="629"/>
      <c r="G450" s="637"/>
      <c r="H450" s="629"/>
      <c r="I450" s="629"/>
      <c r="J450" s="637"/>
      <c r="K450" s="629"/>
      <c r="L450" s="629"/>
      <c r="M450" s="637"/>
      <c r="O450" s="629"/>
      <c r="P450" s="637"/>
      <c r="V450" s="637"/>
      <c r="Y450" s="637"/>
      <c r="AB450" s="637"/>
      <c r="AC450" s="637"/>
      <c r="AD450" s="637"/>
      <c r="AE450" s="637"/>
      <c r="AF450" s="637"/>
    </row>
    <row r="451" spans="3:32" ht="15.75" customHeight="1" x14ac:dyDescent="0.35">
      <c r="C451" s="632"/>
      <c r="D451" s="629"/>
      <c r="E451" s="629"/>
      <c r="F451" s="629"/>
      <c r="G451" s="637"/>
      <c r="H451" s="629"/>
      <c r="I451" s="629"/>
      <c r="J451" s="637"/>
      <c r="K451" s="629"/>
      <c r="L451" s="629"/>
      <c r="M451" s="637"/>
      <c r="O451" s="629"/>
      <c r="P451" s="637"/>
      <c r="V451" s="637"/>
      <c r="Y451" s="637"/>
      <c r="AB451" s="637"/>
      <c r="AC451" s="637"/>
      <c r="AD451" s="637"/>
      <c r="AE451" s="637"/>
      <c r="AF451" s="637"/>
    </row>
    <row r="452" spans="3:32" ht="15.75" customHeight="1" x14ac:dyDescent="0.35">
      <c r="C452" s="632"/>
      <c r="D452" s="629"/>
      <c r="E452" s="629"/>
      <c r="F452" s="629"/>
      <c r="G452" s="637"/>
      <c r="H452" s="629"/>
      <c r="I452" s="629"/>
      <c r="J452" s="637"/>
      <c r="K452" s="629"/>
      <c r="L452" s="629"/>
      <c r="M452" s="637"/>
      <c r="O452" s="629"/>
      <c r="P452" s="637"/>
      <c r="V452" s="637"/>
      <c r="Y452" s="637"/>
      <c r="AB452" s="637"/>
      <c r="AC452" s="637"/>
      <c r="AD452" s="637"/>
      <c r="AE452" s="637"/>
      <c r="AF452" s="637"/>
    </row>
    <row r="453" spans="3:32" ht="15.75" customHeight="1" x14ac:dyDescent="0.35">
      <c r="C453" s="632"/>
      <c r="D453" s="629"/>
      <c r="E453" s="629"/>
      <c r="F453" s="629"/>
      <c r="G453" s="637"/>
      <c r="H453" s="629"/>
      <c r="I453" s="629"/>
      <c r="J453" s="637"/>
      <c r="K453" s="629"/>
      <c r="L453" s="629"/>
      <c r="M453" s="637"/>
      <c r="O453" s="629"/>
      <c r="P453" s="637"/>
      <c r="V453" s="637"/>
      <c r="Y453" s="637"/>
      <c r="AB453" s="637"/>
      <c r="AC453" s="637"/>
      <c r="AD453" s="637"/>
      <c r="AE453" s="637"/>
      <c r="AF453" s="637"/>
    </row>
    <row r="454" spans="3:32" ht="15.75" customHeight="1" x14ac:dyDescent="0.35">
      <c r="C454" s="632"/>
      <c r="D454" s="629"/>
      <c r="E454" s="629"/>
      <c r="F454" s="629"/>
      <c r="G454" s="637"/>
      <c r="H454" s="629"/>
      <c r="I454" s="629"/>
      <c r="J454" s="637"/>
      <c r="K454" s="629"/>
      <c r="L454" s="629"/>
      <c r="M454" s="637"/>
      <c r="O454" s="629"/>
      <c r="P454" s="637"/>
      <c r="V454" s="637"/>
      <c r="Y454" s="637"/>
      <c r="AB454" s="637"/>
      <c r="AC454" s="637"/>
      <c r="AD454" s="637"/>
      <c r="AE454" s="637"/>
      <c r="AF454" s="637"/>
    </row>
    <row r="455" spans="3:32" ht="15.75" customHeight="1" x14ac:dyDescent="0.35">
      <c r="C455" s="632"/>
      <c r="D455" s="629"/>
      <c r="E455" s="629"/>
      <c r="F455" s="629"/>
      <c r="G455" s="637"/>
      <c r="H455" s="629"/>
      <c r="I455" s="629"/>
      <c r="J455" s="637"/>
      <c r="K455" s="629"/>
      <c r="L455" s="629"/>
      <c r="M455" s="637"/>
      <c r="O455" s="629"/>
      <c r="P455" s="637"/>
      <c r="V455" s="637"/>
      <c r="Y455" s="637"/>
      <c r="AB455" s="637"/>
      <c r="AC455" s="637"/>
      <c r="AD455" s="637"/>
      <c r="AE455" s="637"/>
      <c r="AF455" s="637"/>
    </row>
    <row r="456" spans="3:32" ht="15.75" customHeight="1" x14ac:dyDescent="0.35">
      <c r="C456" s="632"/>
      <c r="D456" s="629"/>
      <c r="E456" s="629"/>
      <c r="F456" s="629"/>
      <c r="G456" s="637"/>
      <c r="H456" s="629"/>
      <c r="I456" s="629"/>
      <c r="J456" s="637"/>
      <c r="K456" s="629"/>
      <c r="L456" s="629"/>
      <c r="M456" s="637"/>
      <c r="O456" s="629"/>
      <c r="P456" s="637"/>
      <c r="V456" s="637"/>
      <c r="Y456" s="637"/>
      <c r="AB456" s="637"/>
      <c r="AC456" s="637"/>
      <c r="AD456" s="637"/>
      <c r="AE456" s="637"/>
      <c r="AF456" s="637"/>
    </row>
    <row r="457" spans="3:32" ht="15.75" customHeight="1" x14ac:dyDescent="0.35">
      <c r="C457" s="632"/>
      <c r="D457" s="629"/>
      <c r="E457" s="629"/>
      <c r="F457" s="629"/>
      <c r="G457" s="637"/>
      <c r="H457" s="629"/>
      <c r="I457" s="629"/>
      <c r="J457" s="637"/>
      <c r="K457" s="629"/>
      <c r="L457" s="629"/>
      <c r="M457" s="637"/>
      <c r="O457" s="629"/>
      <c r="P457" s="637"/>
      <c r="V457" s="637"/>
      <c r="Y457" s="637"/>
      <c r="AB457" s="637"/>
      <c r="AC457" s="637"/>
      <c r="AD457" s="637"/>
      <c r="AE457" s="637"/>
      <c r="AF457" s="637"/>
    </row>
    <row r="458" spans="3:32" ht="15.75" customHeight="1" x14ac:dyDescent="0.35">
      <c r="C458" s="632"/>
      <c r="D458" s="629"/>
      <c r="E458" s="629"/>
      <c r="F458" s="629"/>
      <c r="G458" s="637"/>
      <c r="H458" s="629"/>
      <c r="I458" s="629"/>
      <c r="J458" s="637"/>
      <c r="K458" s="629"/>
      <c r="L458" s="629"/>
      <c r="M458" s="637"/>
      <c r="O458" s="629"/>
      <c r="P458" s="637"/>
      <c r="V458" s="637"/>
      <c r="Y458" s="637"/>
      <c r="AB458" s="637"/>
      <c r="AC458" s="637"/>
      <c r="AD458" s="637"/>
      <c r="AE458" s="637"/>
      <c r="AF458" s="637"/>
    </row>
    <row r="459" spans="3:32" ht="15.75" customHeight="1" x14ac:dyDescent="0.35">
      <c r="C459" s="632"/>
      <c r="D459" s="629"/>
      <c r="E459" s="629"/>
      <c r="F459" s="629"/>
      <c r="G459" s="637"/>
      <c r="H459" s="629"/>
      <c r="I459" s="629"/>
      <c r="J459" s="637"/>
      <c r="K459" s="629"/>
      <c r="L459" s="629"/>
      <c r="M459" s="637"/>
      <c r="O459" s="629"/>
      <c r="P459" s="637"/>
      <c r="V459" s="637"/>
      <c r="Y459" s="637"/>
      <c r="AB459" s="637"/>
      <c r="AC459" s="637"/>
      <c r="AD459" s="637"/>
      <c r="AE459" s="637"/>
      <c r="AF459" s="637"/>
    </row>
    <row r="460" spans="3:32" ht="15.75" customHeight="1" x14ac:dyDescent="0.35">
      <c r="C460" s="632"/>
      <c r="D460" s="629"/>
      <c r="E460" s="629"/>
      <c r="F460" s="629"/>
      <c r="G460" s="637"/>
      <c r="H460" s="629"/>
      <c r="I460" s="629"/>
      <c r="J460" s="637"/>
      <c r="K460" s="629"/>
      <c r="L460" s="629"/>
      <c r="M460" s="637"/>
      <c r="O460" s="629"/>
      <c r="P460" s="637"/>
      <c r="V460" s="637"/>
      <c r="Y460" s="637"/>
      <c r="AB460" s="637"/>
      <c r="AC460" s="637"/>
      <c r="AD460" s="637"/>
      <c r="AE460" s="637"/>
      <c r="AF460" s="637"/>
    </row>
    <row r="461" spans="3:32" ht="15.75" customHeight="1" x14ac:dyDescent="0.35">
      <c r="C461" s="632"/>
      <c r="D461" s="629"/>
      <c r="E461" s="629"/>
      <c r="F461" s="629"/>
      <c r="G461" s="637"/>
      <c r="H461" s="629"/>
      <c r="I461" s="629"/>
      <c r="J461" s="637"/>
      <c r="K461" s="629"/>
      <c r="L461" s="629"/>
      <c r="M461" s="637"/>
      <c r="O461" s="629"/>
      <c r="P461" s="637"/>
      <c r="V461" s="637"/>
      <c r="Y461" s="637"/>
      <c r="AB461" s="637"/>
      <c r="AC461" s="637"/>
      <c r="AD461" s="637"/>
      <c r="AE461" s="637"/>
      <c r="AF461" s="637"/>
    </row>
    <row r="462" spans="3:32" ht="15.75" customHeight="1" x14ac:dyDescent="0.35">
      <c r="C462" s="632"/>
      <c r="D462" s="629"/>
      <c r="E462" s="629"/>
      <c r="F462" s="629"/>
      <c r="G462" s="637"/>
      <c r="H462" s="629"/>
      <c r="I462" s="629"/>
      <c r="J462" s="637"/>
      <c r="K462" s="629"/>
      <c r="L462" s="629"/>
      <c r="M462" s="637"/>
      <c r="O462" s="629"/>
      <c r="P462" s="637"/>
      <c r="V462" s="637"/>
      <c r="Y462" s="637"/>
      <c r="AB462" s="637"/>
      <c r="AC462" s="637"/>
      <c r="AD462" s="637"/>
      <c r="AE462" s="637"/>
      <c r="AF462" s="637"/>
    </row>
    <row r="463" spans="3:32" ht="15.75" customHeight="1" x14ac:dyDescent="0.35">
      <c r="C463" s="632"/>
      <c r="D463" s="629"/>
      <c r="E463" s="629"/>
      <c r="F463" s="629"/>
      <c r="G463" s="637"/>
      <c r="H463" s="629"/>
      <c r="I463" s="629"/>
      <c r="J463" s="637"/>
      <c r="K463" s="629"/>
      <c r="L463" s="629"/>
      <c r="M463" s="637"/>
      <c r="O463" s="629"/>
      <c r="P463" s="637"/>
      <c r="V463" s="637"/>
      <c r="Y463" s="637"/>
      <c r="AB463" s="637"/>
      <c r="AC463" s="637"/>
      <c r="AD463" s="637"/>
      <c r="AE463" s="637"/>
      <c r="AF463" s="637"/>
    </row>
    <row r="464" spans="3:32" ht="15.75" customHeight="1" x14ac:dyDescent="0.35">
      <c r="C464" s="632"/>
      <c r="D464" s="629"/>
      <c r="E464" s="629"/>
      <c r="F464" s="629"/>
      <c r="G464" s="637"/>
      <c r="H464" s="629"/>
      <c r="I464" s="629"/>
      <c r="J464" s="637"/>
      <c r="K464" s="629"/>
      <c r="L464" s="629"/>
      <c r="M464" s="637"/>
      <c r="O464" s="629"/>
      <c r="P464" s="637"/>
      <c r="V464" s="637"/>
      <c r="Y464" s="637"/>
      <c r="AB464" s="637"/>
      <c r="AC464" s="637"/>
      <c r="AD464" s="637"/>
      <c r="AE464" s="637"/>
      <c r="AF464" s="637"/>
    </row>
    <row r="465" spans="3:32" ht="15.75" customHeight="1" x14ac:dyDescent="0.35">
      <c r="C465" s="632"/>
      <c r="D465" s="629"/>
      <c r="E465" s="629"/>
      <c r="F465" s="629"/>
      <c r="G465" s="637"/>
      <c r="H465" s="629"/>
      <c r="I465" s="629"/>
      <c r="J465" s="637"/>
      <c r="K465" s="629"/>
      <c r="L465" s="629"/>
      <c r="M465" s="637"/>
      <c r="O465" s="629"/>
      <c r="P465" s="637"/>
      <c r="V465" s="637"/>
      <c r="Y465" s="637"/>
      <c r="AB465" s="637"/>
      <c r="AC465" s="637"/>
      <c r="AD465" s="637"/>
      <c r="AE465" s="637"/>
      <c r="AF465" s="637"/>
    </row>
    <row r="466" spans="3:32" ht="15.75" customHeight="1" x14ac:dyDescent="0.35">
      <c r="C466" s="632"/>
      <c r="D466" s="629"/>
      <c r="E466" s="629"/>
      <c r="F466" s="629"/>
      <c r="G466" s="637"/>
      <c r="H466" s="629"/>
      <c r="I466" s="629"/>
      <c r="J466" s="637"/>
      <c r="K466" s="629"/>
      <c r="L466" s="629"/>
      <c r="M466" s="637"/>
      <c r="O466" s="629"/>
      <c r="P466" s="637"/>
      <c r="V466" s="637"/>
      <c r="Y466" s="637"/>
      <c r="AB466" s="637"/>
      <c r="AC466" s="637"/>
      <c r="AD466" s="637"/>
      <c r="AE466" s="637"/>
      <c r="AF466" s="637"/>
    </row>
    <row r="467" spans="3:32" ht="15.75" customHeight="1" x14ac:dyDescent="0.35">
      <c r="C467" s="632"/>
      <c r="D467" s="629"/>
      <c r="E467" s="629"/>
      <c r="F467" s="629"/>
      <c r="G467" s="637"/>
      <c r="H467" s="629"/>
      <c r="I467" s="629"/>
      <c r="J467" s="637"/>
      <c r="K467" s="629"/>
      <c r="L467" s="629"/>
      <c r="M467" s="637"/>
      <c r="O467" s="629"/>
      <c r="P467" s="637"/>
      <c r="V467" s="637"/>
      <c r="Y467" s="637"/>
      <c r="AB467" s="637"/>
      <c r="AC467" s="637"/>
      <c r="AD467" s="637"/>
      <c r="AE467" s="637"/>
      <c r="AF467" s="637"/>
    </row>
    <row r="468" spans="3:32" ht="15.75" customHeight="1" x14ac:dyDescent="0.35">
      <c r="C468" s="632"/>
      <c r="D468" s="629"/>
      <c r="E468" s="629"/>
      <c r="F468" s="629"/>
      <c r="G468" s="637"/>
      <c r="H468" s="629"/>
      <c r="I468" s="629"/>
      <c r="J468" s="637"/>
      <c r="K468" s="629"/>
      <c r="L468" s="629"/>
      <c r="M468" s="637"/>
      <c r="O468" s="629"/>
      <c r="P468" s="637"/>
      <c r="V468" s="637"/>
      <c r="Y468" s="637"/>
      <c r="AB468" s="637"/>
      <c r="AC468" s="637"/>
      <c r="AD468" s="637"/>
      <c r="AE468" s="637"/>
      <c r="AF468" s="637"/>
    </row>
    <row r="469" spans="3:32" ht="15.75" customHeight="1" x14ac:dyDescent="0.35">
      <c r="C469" s="632"/>
      <c r="D469" s="629"/>
      <c r="E469" s="629"/>
      <c r="F469" s="629"/>
      <c r="G469" s="637"/>
      <c r="H469" s="629"/>
      <c r="I469" s="629"/>
      <c r="J469" s="637"/>
      <c r="K469" s="629"/>
      <c r="L469" s="629"/>
      <c r="M469" s="637"/>
      <c r="O469" s="629"/>
      <c r="P469" s="637"/>
      <c r="V469" s="637"/>
      <c r="Y469" s="637"/>
      <c r="AB469" s="637"/>
      <c r="AC469" s="637"/>
      <c r="AD469" s="637"/>
      <c r="AE469" s="637"/>
      <c r="AF469" s="637"/>
    </row>
    <row r="470" spans="3:32" ht="15.75" customHeight="1" x14ac:dyDescent="0.35">
      <c r="C470" s="632"/>
      <c r="D470" s="629"/>
      <c r="E470" s="629"/>
      <c r="F470" s="629"/>
      <c r="G470" s="637"/>
      <c r="H470" s="629"/>
      <c r="I470" s="629"/>
      <c r="J470" s="637"/>
      <c r="K470" s="629"/>
      <c r="L470" s="629"/>
      <c r="M470" s="637"/>
      <c r="O470" s="629"/>
      <c r="P470" s="637"/>
      <c r="V470" s="637"/>
      <c r="Y470" s="637"/>
      <c r="AB470" s="637"/>
      <c r="AC470" s="637"/>
      <c r="AD470" s="637"/>
      <c r="AE470" s="637"/>
      <c r="AF470" s="637"/>
    </row>
    <row r="471" spans="3:32" ht="15.75" customHeight="1" x14ac:dyDescent="0.35">
      <c r="C471" s="632"/>
      <c r="D471" s="629"/>
      <c r="E471" s="629"/>
      <c r="F471" s="629"/>
      <c r="G471" s="637"/>
      <c r="H471" s="629"/>
      <c r="I471" s="629"/>
      <c r="J471" s="637"/>
      <c r="K471" s="629"/>
      <c r="L471" s="629"/>
      <c r="M471" s="637"/>
      <c r="O471" s="629"/>
      <c r="P471" s="637"/>
      <c r="V471" s="637"/>
      <c r="Y471" s="637"/>
      <c r="AB471" s="637"/>
      <c r="AC471" s="637"/>
      <c r="AD471" s="637"/>
      <c r="AE471" s="637"/>
      <c r="AF471" s="637"/>
    </row>
    <row r="472" spans="3:32" ht="15.75" customHeight="1" x14ac:dyDescent="0.35">
      <c r="C472" s="632"/>
      <c r="D472" s="629"/>
      <c r="E472" s="629"/>
      <c r="F472" s="629"/>
      <c r="G472" s="637"/>
      <c r="H472" s="629"/>
      <c r="I472" s="629"/>
      <c r="J472" s="637"/>
      <c r="K472" s="629"/>
      <c r="L472" s="629"/>
      <c r="M472" s="637"/>
      <c r="O472" s="629"/>
      <c r="P472" s="637"/>
      <c r="V472" s="637"/>
      <c r="Y472" s="637"/>
      <c r="AB472" s="637"/>
      <c r="AC472" s="637"/>
      <c r="AD472" s="637"/>
      <c r="AE472" s="637"/>
      <c r="AF472" s="637"/>
    </row>
    <row r="473" spans="3:32" ht="15.75" customHeight="1" x14ac:dyDescent="0.35">
      <c r="C473" s="632"/>
      <c r="D473" s="629"/>
      <c r="E473" s="629"/>
      <c r="F473" s="629"/>
      <c r="G473" s="637"/>
      <c r="H473" s="629"/>
      <c r="I473" s="629"/>
      <c r="J473" s="637"/>
      <c r="K473" s="629"/>
      <c r="L473" s="629"/>
      <c r="M473" s="637"/>
      <c r="O473" s="629"/>
      <c r="P473" s="637"/>
      <c r="V473" s="637"/>
      <c r="Y473" s="637"/>
      <c r="AB473" s="637"/>
      <c r="AC473" s="637"/>
      <c r="AD473" s="637"/>
      <c r="AE473" s="637"/>
      <c r="AF473" s="637"/>
    </row>
    <row r="474" spans="3:32" ht="15.75" customHeight="1" x14ac:dyDescent="0.35">
      <c r="C474" s="632"/>
      <c r="D474" s="629"/>
      <c r="E474" s="629"/>
      <c r="F474" s="629"/>
      <c r="G474" s="637"/>
      <c r="H474" s="629"/>
      <c r="I474" s="629"/>
      <c r="J474" s="637"/>
      <c r="K474" s="629"/>
      <c r="L474" s="629"/>
      <c r="M474" s="637"/>
      <c r="O474" s="629"/>
      <c r="P474" s="637"/>
      <c r="V474" s="637"/>
      <c r="Y474" s="637"/>
      <c r="AB474" s="637"/>
      <c r="AC474" s="637"/>
      <c r="AD474" s="637"/>
      <c r="AE474" s="637"/>
      <c r="AF474" s="637"/>
    </row>
    <row r="475" spans="3:32" ht="15.75" customHeight="1" x14ac:dyDescent="0.35">
      <c r="C475" s="632"/>
      <c r="D475" s="629"/>
      <c r="E475" s="629"/>
      <c r="F475" s="629"/>
      <c r="G475" s="637"/>
      <c r="H475" s="629"/>
      <c r="I475" s="629"/>
      <c r="J475" s="637"/>
      <c r="K475" s="629"/>
      <c r="L475" s="629"/>
      <c r="M475" s="637"/>
      <c r="O475" s="629"/>
      <c r="P475" s="637"/>
      <c r="V475" s="637"/>
      <c r="Y475" s="637"/>
      <c r="AB475" s="637"/>
      <c r="AC475" s="637"/>
      <c r="AD475" s="637"/>
      <c r="AE475" s="637"/>
      <c r="AF475" s="637"/>
    </row>
    <row r="476" spans="3:32" ht="15.75" customHeight="1" x14ac:dyDescent="0.35">
      <c r="C476" s="632"/>
      <c r="D476" s="629"/>
      <c r="E476" s="629"/>
      <c r="F476" s="629"/>
      <c r="G476" s="637"/>
      <c r="H476" s="629"/>
      <c r="I476" s="629"/>
      <c r="J476" s="637"/>
      <c r="K476" s="629"/>
      <c r="L476" s="629"/>
      <c r="M476" s="637"/>
      <c r="O476" s="629"/>
      <c r="P476" s="637"/>
      <c r="V476" s="637"/>
      <c r="Y476" s="637"/>
      <c r="AB476" s="637"/>
      <c r="AC476" s="637"/>
      <c r="AD476" s="637"/>
      <c r="AE476" s="637"/>
      <c r="AF476" s="637"/>
    </row>
    <row r="477" spans="3:32" ht="15.75" customHeight="1" x14ac:dyDescent="0.35">
      <c r="C477" s="632"/>
      <c r="D477" s="629"/>
      <c r="E477" s="629"/>
      <c r="F477" s="629"/>
      <c r="G477" s="637"/>
      <c r="H477" s="629"/>
      <c r="I477" s="629"/>
      <c r="J477" s="637"/>
      <c r="K477" s="629"/>
      <c r="L477" s="629"/>
      <c r="M477" s="637"/>
      <c r="O477" s="629"/>
      <c r="P477" s="637"/>
      <c r="V477" s="637"/>
      <c r="Y477" s="637"/>
      <c r="AB477" s="637"/>
      <c r="AC477" s="637"/>
      <c r="AD477" s="637"/>
      <c r="AE477" s="637"/>
      <c r="AF477" s="637"/>
    </row>
    <row r="478" spans="3:32" ht="15.75" customHeight="1" x14ac:dyDescent="0.35">
      <c r="C478" s="632"/>
      <c r="D478" s="629"/>
      <c r="E478" s="629"/>
      <c r="F478" s="629"/>
      <c r="G478" s="637"/>
      <c r="H478" s="629"/>
      <c r="I478" s="629"/>
      <c r="J478" s="637"/>
      <c r="K478" s="629"/>
      <c r="L478" s="629"/>
      <c r="M478" s="637"/>
      <c r="O478" s="629"/>
      <c r="P478" s="637"/>
      <c r="V478" s="637"/>
      <c r="Y478" s="637"/>
      <c r="AB478" s="637"/>
      <c r="AC478" s="637"/>
      <c r="AD478" s="637"/>
      <c r="AE478" s="637"/>
      <c r="AF478" s="637"/>
    </row>
    <row r="479" spans="3:32" ht="15.75" customHeight="1" x14ac:dyDescent="0.35">
      <c r="C479" s="632"/>
      <c r="D479" s="629"/>
      <c r="E479" s="629"/>
      <c r="F479" s="629"/>
      <c r="G479" s="637"/>
      <c r="H479" s="629"/>
      <c r="I479" s="629"/>
      <c r="J479" s="637"/>
      <c r="K479" s="629"/>
      <c r="L479" s="629"/>
      <c r="M479" s="637"/>
      <c r="O479" s="629"/>
      <c r="P479" s="637"/>
      <c r="V479" s="637"/>
      <c r="Y479" s="637"/>
      <c r="AB479" s="637"/>
      <c r="AC479" s="637"/>
      <c r="AD479" s="637"/>
      <c r="AE479" s="637"/>
      <c r="AF479" s="637"/>
    </row>
    <row r="480" spans="3:32" ht="15.75" customHeight="1" x14ac:dyDescent="0.35">
      <c r="C480" s="632"/>
      <c r="D480" s="629"/>
      <c r="E480" s="629"/>
      <c r="F480" s="629"/>
      <c r="G480" s="637"/>
      <c r="H480" s="629"/>
      <c r="I480" s="629"/>
      <c r="J480" s="637"/>
      <c r="K480" s="629"/>
      <c r="L480" s="629"/>
      <c r="M480" s="637"/>
      <c r="O480" s="629"/>
      <c r="P480" s="637"/>
      <c r="V480" s="637"/>
      <c r="Y480" s="637"/>
      <c r="AB480" s="637"/>
      <c r="AC480" s="637"/>
      <c r="AD480" s="637"/>
      <c r="AE480" s="637"/>
      <c r="AF480" s="637"/>
    </row>
    <row r="481" spans="3:32" ht="15.75" customHeight="1" x14ac:dyDescent="0.35">
      <c r="C481" s="632"/>
      <c r="D481" s="629"/>
      <c r="E481" s="629"/>
      <c r="F481" s="629"/>
      <c r="G481" s="637"/>
      <c r="H481" s="629"/>
      <c r="I481" s="629"/>
      <c r="J481" s="637"/>
      <c r="K481" s="629"/>
      <c r="L481" s="629"/>
      <c r="M481" s="637"/>
      <c r="O481" s="629"/>
      <c r="P481" s="637"/>
      <c r="V481" s="637"/>
      <c r="Y481" s="637"/>
      <c r="AB481" s="637"/>
      <c r="AC481" s="637"/>
      <c r="AD481" s="637"/>
      <c r="AE481" s="637"/>
      <c r="AF481" s="637"/>
    </row>
    <row r="482" spans="3:32" ht="15.75" customHeight="1" x14ac:dyDescent="0.35">
      <c r="C482" s="632"/>
      <c r="D482" s="629"/>
      <c r="E482" s="629"/>
      <c r="F482" s="629"/>
      <c r="G482" s="637"/>
      <c r="H482" s="629"/>
      <c r="I482" s="629"/>
      <c r="J482" s="637"/>
      <c r="K482" s="629"/>
      <c r="L482" s="629"/>
      <c r="M482" s="637"/>
      <c r="O482" s="629"/>
      <c r="P482" s="637"/>
      <c r="V482" s="637"/>
      <c r="Y482" s="637"/>
      <c r="AB482" s="637"/>
      <c r="AC482" s="637"/>
      <c r="AD482" s="637"/>
      <c r="AE482" s="637"/>
      <c r="AF482" s="637"/>
    </row>
    <row r="483" spans="3:32" ht="15.75" customHeight="1" x14ac:dyDescent="0.35">
      <c r="C483" s="632"/>
      <c r="D483" s="629"/>
      <c r="E483" s="629"/>
      <c r="F483" s="629"/>
      <c r="G483" s="637"/>
      <c r="H483" s="629"/>
      <c r="I483" s="629"/>
      <c r="J483" s="637"/>
      <c r="K483" s="629"/>
      <c r="L483" s="629"/>
      <c r="M483" s="637"/>
      <c r="O483" s="629"/>
      <c r="P483" s="637"/>
      <c r="V483" s="637"/>
      <c r="Y483" s="637"/>
      <c r="AB483" s="637"/>
      <c r="AC483" s="637"/>
      <c r="AD483" s="637"/>
      <c r="AE483" s="637"/>
      <c r="AF483" s="637"/>
    </row>
    <row r="484" spans="3:32" ht="15.75" customHeight="1" x14ac:dyDescent="0.35">
      <c r="C484" s="632"/>
      <c r="D484" s="629"/>
      <c r="E484" s="629"/>
      <c r="F484" s="629"/>
      <c r="G484" s="637"/>
      <c r="H484" s="629"/>
      <c r="I484" s="629"/>
      <c r="J484" s="637"/>
      <c r="K484" s="629"/>
      <c r="L484" s="629"/>
      <c r="M484" s="637"/>
      <c r="O484" s="629"/>
      <c r="P484" s="637"/>
      <c r="V484" s="637"/>
      <c r="Y484" s="637"/>
      <c r="AB484" s="637"/>
      <c r="AC484" s="637"/>
      <c r="AD484" s="637"/>
      <c r="AE484" s="637"/>
      <c r="AF484" s="637"/>
    </row>
    <row r="485" spans="3:32" ht="15.75" customHeight="1" x14ac:dyDescent="0.35">
      <c r="C485" s="632"/>
      <c r="D485" s="629"/>
      <c r="E485" s="629"/>
      <c r="F485" s="629"/>
      <c r="G485" s="637"/>
      <c r="H485" s="629"/>
      <c r="I485" s="629"/>
      <c r="J485" s="637"/>
      <c r="K485" s="629"/>
      <c r="L485" s="629"/>
      <c r="M485" s="637"/>
      <c r="O485" s="629"/>
      <c r="P485" s="637"/>
      <c r="V485" s="637"/>
      <c r="Y485" s="637"/>
      <c r="AB485" s="637"/>
      <c r="AC485" s="637"/>
      <c r="AD485" s="637"/>
      <c r="AE485" s="637"/>
      <c r="AF485" s="637"/>
    </row>
    <row r="486" spans="3:32" ht="15.75" customHeight="1" x14ac:dyDescent="0.35">
      <c r="C486" s="632"/>
      <c r="D486" s="629"/>
      <c r="E486" s="629"/>
      <c r="F486" s="629"/>
      <c r="G486" s="637"/>
      <c r="H486" s="629"/>
      <c r="I486" s="629"/>
      <c r="J486" s="637"/>
      <c r="K486" s="629"/>
      <c r="L486" s="629"/>
      <c r="M486" s="637"/>
      <c r="O486" s="629"/>
      <c r="P486" s="637"/>
      <c r="V486" s="637"/>
      <c r="Y486" s="637"/>
      <c r="AB486" s="637"/>
      <c r="AC486" s="637"/>
      <c r="AD486" s="637"/>
      <c r="AE486" s="637"/>
      <c r="AF486" s="637"/>
    </row>
    <row r="487" spans="3:32" ht="15.75" customHeight="1" x14ac:dyDescent="0.35">
      <c r="C487" s="632"/>
      <c r="D487" s="629"/>
      <c r="E487" s="629"/>
      <c r="F487" s="629"/>
      <c r="G487" s="637"/>
      <c r="H487" s="629"/>
      <c r="I487" s="629"/>
      <c r="J487" s="637"/>
      <c r="K487" s="629"/>
      <c r="L487" s="629"/>
      <c r="M487" s="637"/>
      <c r="O487" s="629"/>
      <c r="P487" s="637"/>
      <c r="V487" s="637"/>
      <c r="Y487" s="637"/>
      <c r="AB487" s="637"/>
      <c r="AC487" s="637"/>
      <c r="AD487" s="637"/>
      <c r="AE487" s="637"/>
      <c r="AF487" s="637"/>
    </row>
    <row r="488" spans="3:32" ht="15.75" customHeight="1" x14ac:dyDescent="0.35">
      <c r="C488" s="632"/>
      <c r="D488" s="629"/>
      <c r="E488" s="629"/>
      <c r="F488" s="629"/>
      <c r="G488" s="637"/>
      <c r="H488" s="629"/>
      <c r="I488" s="629"/>
      <c r="J488" s="637"/>
      <c r="K488" s="629"/>
      <c r="L488" s="629"/>
      <c r="M488" s="637"/>
      <c r="O488" s="629"/>
      <c r="P488" s="637"/>
      <c r="V488" s="637"/>
      <c r="Y488" s="637"/>
      <c r="AB488" s="637"/>
      <c r="AC488" s="637"/>
      <c r="AD488" s="637"/>
      <c r="AE488" s="637"/>
      <c r="AF488" s="637"/>
    </row>
    <row r="489" spans="3:32" ht="15.75" customHeight="1" x14ac:dyDescent="0.35">
      <c r="C489" s="632"/>
      <c r="D489" s="629"/>
      <c r="E489" s="629"/>
      <c r="F489" s="629"/>
      <c r="G489" s="637"/>
      <c r="H489" s="629"/>
      <c r="I489" s="629"/>
      <c r="J489" s="637"/>
      <c r="K489" s="629"/>
      <c r="L489" s="629"/>
      <c r="M489" s="637"/>
      <c r="O489" s="629"/>
      <c r="P489" s="637"/>
      <c r="V489" s="637"/>
      <c r="Y489" s="637"/>
      <c r="AB489" s="637"/>
      <c r="AC489" s="637"/>
      <c r="AD489" s="637"/>
      <c r="AE489" s="637"/>
      <c r="AF489" s="637"/>
    </row>
    <row r="490" spans="3:32" ht="15.75" customHeight="1" x14ac:dyDescent="0.35">
      <c r="C490" s="632"/>
      <c r="D490" s="629"/>
      <c r="E490" s="629"/>
      <c r="F490" s="629"/>
      <c r="G490" s="637"/>
      <c r="H490" s="629"/>
      <c r="I490" s="629"/>
      <c r="J490" s="637"/>
      <c r="K490" s="629"/>
      <c r="L490" s="629"/>
      <c r="M490" s="637"/>
      <c r="O490" s="629"/>
      <c r="P490" s="637"/>
      <c r="V490" s="637"/>
      <c r="Y490" s="637"/>
      <c r="AB490" s="637"/>
      <c r="AC490" s="637"/>
      <c r="AD490" s="637"/>
      <c r="AE490" s="637"/>
      <c r="AF490" s="637"/>
    </row>
    <row r="491" spans="3:32" ht="15.75" customHeight="1" x14ac:dyDescent="0.35">
      <c r="C491" s="632"/>
      <c r="D491" s="629"/>
      <c r="E491" s="629"/>
      <c r="F491" s="629"/>
      <c r="G491" s="637"/>
      <c r="H491" s="629"/>
      <c r="I491" s="629"/>
      <c r="J491" s="637"/>
      <c r="K491" s="629"/>
      <c r="L491" s="629"/>
      <c r="M491" s="637"/>
      <c r="O491" s="629"/>
      <c r="P491" s="637"/>
      <c r="V491" s="637"/>
      <c r="Y491" s="637"/>
      <c r="AB491" s="637"/>
      <c r="AC491" s="637"/>
      <c r="AD491" s="637"/>
      <c r="AE491" s="637"/>
      <c r="AF491" s="637"/>
    </row>
    <row r="492" spans="3:32" ht="15.75" customHeight="1" x14ac:dyDescent="0.35">
      <c r="C492" s="632"/>
      <c r="D492" s="629"/>
      <c r="E492" s="629"/>
      <c r="F492" s="629"/>
      <c r="G492" s="637"/>
      <c r="H492" s="629"/>
      <c r="I492" s="629"/>
      <c r="J492" s="637"/>
      <c r="K492" s="629"/>
      <c r="L492" s="629"/>
      <c r="M492" s="637"/>
      <c r="O492" s="629"/>
      <c r="P492" s="637"/>
      <c r="V492" s="637"/>
      <c r="Y492" s="637"/>
      <c r="AB492" s="637"/>
      <c r="AC492" s="637"/>
      <c r="AD492" s="637"/>
      <c r="AE492" s="637"/>
      <c r="AF492" s="637"/>
    </row>
    <row r="493" spans="3:32" ht="15.75" customHeight="1" x14ac:dyDescent="0.35">
      <c r="C493" s="632"/>
      <c r="D493" s="629"/>
      <c r="E493" s="629"/>
      <c r="F493" s="629"/>
      <c r="G493" s="637"/>
      <c r="H493" s="629"/>
      <c r="I493" s="629"/>
      <c r="J493" s="637"/>
      <c r="K493" s="629"/>
      <c r="L493" s="629"/>
      <c r="M493" s="637"/>
      <c r="O493" s="629"/>
      <c r="P493" s="637"/>
      <c r="V493" s="637"/>
      <c r="Y493" s="637"/>
      <c r="AB493" s="637"/>
      <c r="AC493" s="637"/>
      <c r="AD493" s="637"/>
      <c r="AE493" s="637"/>
      <c r="AF493" s="637"/>
    </row>
    <row r="494" spans="3:32" ht="15.75" customHeight="1" x14ac:dyDescent="0.35">
      <c r="C494" s="632"/>
      <c r="D494" s="629"/>
      <c r="E494" s="629"/>
      <c r="F494" s="629"/>
      <c r="G494" s="637"/>
      <c r="H494" s="629"/>
      <c r="I494" s="629"/>
      <c r="J494" s="637"/>
      <c r="K494" s="629"/>
      <c r="L494" s="629"/>
      <c r="M494" s="637"/>
      <c r="O494" s="629"/>
      <c r="P494" s="637"/>
      <c r="V494" s="637"/>
      <c r="Y494" s="637"/>
      <c r="AB494" s="637"/>
      <c r="AC494" s="637"/>
      <c r="AD494" s="637"/>
      <c r="AE494" s="637"/>
      <c r="AF494" s="637"/>
    </row>
    <row r="495" spans="3:32" ht="15.75" customHeight="1" x14ac:dyDescent="0.35">
      <c r="C495" s="632"/>
      <c r="D495" s="629"/>
      <c r="E495" s="629"/>
      <c r="F495" s="629"/>
      <c r="G495" s="637"/>
      <c r="H495" s="629"/>
      <c r="I495" s="629"/>
      <c r="J495" s="637"/>
      <c r="K495" s="629"/>
      <c r="L495" s="629"/>
      <c r="M495" s="637"/>
      <c r="O495" s="629"/>
      <c r="P495" s="637"/>
      <c r="V495" s="637"/>
      <c r="Y495" s="637"/>
      <c r="AB495" s="637"/>
      <c r="AC495" s="637"/>
      <c r="AD495" s="637"/>
      <c r="AE495" s="637"/>
      <c r="AF495" s="637"/>
    </row>
    <row r="496" spans="3:32" ht="15.75" customHeight="1" x14ac:dyDescent="0.35">
      <c r="C496" s="632"/>
      <c r="D496" s="629"/>
      <c r="E496" s="629"/>
      <c r="F496" s="629"/>
      <c r="G496" s="637"/>
      <c r="H496" s="629"/>
      <c r="I496" s="629"/>
      <c r="J496" s="637"/>
      <c r="K496" s="629"/>
      <c r="L496" s="629"/>
      <c r="M496" s="637"/>
      <c r="O496" s="629"/>
      <c r="P496" s="637"/>
      <c r="V496" s="637"/>
      <c r="Y496" s="637"/>
      <c r="AB496" s="637"/>
      <c r="AC496" s="637"/>
      <c r="AD496" s="637"/>
      <c r="AE496" s="637"/>
      <c r="AF496" s="637"/>
    </row>
    <row r="497" spans="3:32" ht="15.75" customHeight="1" x14ac:dyDescent="0.35">
      <c r="C497" s="632"/>
      <c r="D497" s="629"/>
      <c r="E497" s="629"/>
      <c r="F497" s="629"/>
      <c r="G497" s="637"/>
      <c r="H497" s="629"/>
      <c r="I497" s="629"/>
      <c r="J497" s="637"/>
      <c r="K497" s="629"/>
      <c r="L497" s="629"/>
      <c r="M497" s="637"/>
      <c r="O497" s="629"/>
      <c r="P497" s="637"/>
      <c r="V497" s="637"/>
      <c r="Y497" s="637"/>
      <c r="AB497" s="637"/>
      <c r="AC497" s="637"/>
      <c r="AD497" s="637"/>
      <c r="AE497" s="637"/>
      <c r="AF497" s="637"/>
    </row>
    <row r="498" spans="3:32" ht="15.75" customHeight="1" x14ac:dyDescent="0.35">
      <c r="C498" s="632"/>
      <c r="D498" s="629"/>
      <c r="E498" s="629"/>
      <c r="F498" s="629"/>
      <c r="G498" s="637"/>
      <c r="H498" s="629"/>
      <c r="I498" s="629"/>
      <c r="J498" s="637"/>
      <c r="K498" s="629"/>
      <c r="L498" s="629"/>
      <c r="M498" s="637"/>
      <c r="O498" s="629"/>
      <c r="P498" s="637"/>
      <c r="V498" s="637"/>
      <c r="Y498" s="637"/>
      <c r="AB498" s="637"/>
      <c r="AC498" s="637"/>
      <c r="AD498" s="637"/>
      <c r="AE498" s="637"/>
      <c r="AF498" s="637"/>
    </row>
    <row r="499" spans="3:32" ht="15.75" customHeight="1" x14ac:dyDescent="0.35">
      <c r="C499" s="632"/>
      <c r="D499" s="629"/>
      <c r="E499" s="629"/>
      <c r="F499" s="629"/>
      <c r="G499" s="637"/>
      <c r="H499" s="629"/>
      <c r="I499" s="629"/>
      <c r="J499" s="637"/>
      <c r="K499" s="629"/>
      <c r="L499" s="629"/>
      <c r="M499" s="637"/>
      <c r="O499" s="629"/>
      <c r="P499" s="637"/>
      <c r="V499" s="637"/>
      <c r="Y499" s="637"/>
      <c r="AB499" s="637"/>
      <c r="AC499" s="637"/>
      <c r="AD499" s="637"/>
      <c r="AE499" s="637"/>
      <c r="AF499" s="637"/>
    </row>
    <row r="500" spans="3:32" ht="15.75" customHeight="1" x14ac:dyDescent="0.35">
      <c r="C500" s="632"/>
      <c r="D500" s="629"/>
      <c r="E500" s="629"/>
      <c r="F500" s="629"/>
      <c r="G500" s="637"/>
      <c r="H500" s="629"/>
      <c r="I500" s="629"/>
      <c r="J500" s="637"/>
      <c r="K500" s="629"/>
      <c r="L500" s="629"/>
      <c r="M500" s="637"/>
      <c r="O500" s="629"/>
      <c r="P500" s="637"/>
      <c r="V500" s="637"/>
      <c r="Y500" s="637"/>
      <c r="AB500" s="637"/>
      <c r="AC500" s="637"/>
      <c r="AD500" s="637"/>
      <c r="AE500" s="637"/>
      <c r="AF500" s="637"/>
    </row>
    <row r="501" spans="3:32" ht="15.75" customHeight="1" x14ac:dyDescent="0.35">
      <c r="C501" s="632"/>
      <c r="D501" s="629"/>
      <c r="E501" s="629"/>
      <c r="F501" s="629"/>
      <c r="G501" s="637"/>
      <c r="H501" s="629"/>
      <c r="I501" s="629"/>
      <c r="J501" s="637"/>
      <c r="K501" s="629"/>
      <c r="L501" s="629"/>
      <c r="M501" s="637"/>
      <c r="O501" s="629"/>
      <c r="P501" s="637"/>
      <c r="V501" s="637"/>
      <c r="Y501" s="637"/>
      <c r="AB501" s="637"/>
      <c r="AC501" s="637"/>
      <c r="AD501" s="637"/>
      <c r="AE501" s="637"/>
      <c r="AF501" s="637"/>
    </row>
    <row r="502" spans="3:32" ht="15.75" customHeight="1" x14ac:dyDescent="0.35">
      <c r="C502" s="632"/>
      <c r="D502" s="629"/>
      <c r="E502" s="629"/>
      <c r="F502" s="629"/>
      <c r="G502" s="637"/>
      <c r="H502" s="629"/>
      <c r="I502" s="629"/>
      <c r="J502" s="637"/>
      <c r="K502" s="629"/>
      <c r="L502" s="629"/>
      <c r="M502" s="637"/>
      <c r="O502" s="629"/>
      <c r="P502" s="637"/>
      <c r="V502" s="637"/>
      <c r="Y502" s="637"/>
      <c r="AB502" s="637"/>
      <c r="AC502" s="637"/>
      <c r="AD502" s="637"/>
      <c r="AE502" s="637"/>
      <c r="AF502" s="637"/>
    </row>
    <row r="503" spans="3:32" ht="15.75" customHeight="1" x14ac:dyDescent="0.35">
      <c r="C503" s="632"/>
      <c r="D503" s="629"/>
      <c r="E503" s="629"/>
      <c r="F503" s="629"/>
      <c r="G503" s="637"/>
      <c r="H503" s="629"/>
      <c r="I503" s="629"/>
      <c r="J503" s="637"/>
      <c r="K503" s="629"/>
      <c r="L503" s="629"/>
      <c r="M503" s="637"/>
      <c r="O503" s="629"/>
      <c r="P503" s="637"/>
      <c r="V503" s="637"/>
      <c r="Y503" s="637"/>
      <c r="AB503" s="637"/>
      <c r="AC503" s="637"/>
      <c r="AD503" s="637"/>
      <c r="AE503" s="637"/>
      <c r="AF503" s="637"/>
    </row>
    <row r="504" spans="3:32" ht="15.75" customHeight="1" x14ac:dyDescent="0.35">
      <c r="C504" s="632"/>
      <c r="D504" s="629"/>
      <c r="E504" s="629"/>
      <c r="F504" s="629"/>
      <c r="G504" s="637"/>
      <c r="H504" s="629"/>
      <c r="I504" s="629"/>
      <c r="J504" s="637"/>
      <c r="K504" s="629"/>
      <c r="L504" s="629"/>
      <c r="M504" s="637"/>
      <c r="O504" s="629"/>
      <c r="P504" s="637"/>
      <c r="V504" s="637"/>
      <c r="Y504" s="637"/>
      <c r="AB504" s="637"/>
      <c r="AC504" s="637"/>
      <c r="AD504" s="637"/>
      <c r="AE504" s="637"/>
      <c r="AF504" s="637"/>
    </row>
    <row r="505" spans="3:32" ht="15.75" customHeight="1" x14ac:dyDescent="0.35">
      <c r="C505" s="632"/>
      <c r="D505" s="629"/>
      <c r="E505" s="629"/>
      <c r="F505" s="629"/>
      <c r="G505" s="637"/>
      <c r="H505" s="629"/>
      <c r="I505" s="629"/>
      <c r="J505" s="637"/>
      <c r="K505" s="629"/>
      <c r="L505" s="629"/>
      <c r="M505" s="637"/>
      <c r="O505" s="629"/>
      <c r="P505" s="637"/>
      <c r="V505" s="637"/>
      <c r="Y505" s="637"/>
      <c r="AB505" s="637"/>
      <c r="AC505" s="637"/>
      <c r="AD505" s="637"/>
      <c r="AE505" s="637"/>
      <c r="AF505" s="637"/>
    </row>
    <row r="506" spans="3:32" ht="15.75" customHeight="1" x14ac:dyDescent="0.35">
      <c r="C506" s="632"/>
      <c r="D506" s="629"/>
      <c r="E506" s="629"/>
      <c r="F506" s="629"/>
      <c r="G506" s="637"/>
      <c r="H506" s="629"/>
      <c r="I506" s="629"/>
      <c r="J506" s="637"/>
      <c r="K506" s="629"/>
      <c r="L506" s="629"/>
      <c r="M506" s="637"/>
      <c r="O506" s="629"/>
      <c r="P506" s="637"/>
      <c r="V506" s="637"/>
      <c r="Y506" s="637"/>
      <c r="AB506" s="637"/>
      <c r="AC506" s="637"/>
      <c r="AD506" s="637"/>
      <c r="AE506" s="637"/>
      <c r="AF506" s="637"/>
    </row>
    <row r="507" spans="3:32" ht="15.75" customHeight="1" x14ac:dyDescent="0.35">
      <c r="C507" s="632"/>
      <c r="D507" s="629"/>
      <c r="E507" s="629"/>
      <c r="F507" s="629"/>
      <c r="G507" s="637"/>
      <c r="H507" s="629"/>
      <c r="I507" s="629"/>
      <c r="J507" s="637"/>
      <c r="K507" s="629"/>
      <c r="L507" s="629"/>
      <c r="M507" s="637"/>
      <c r="O507" s="629"/>
      <c r="P507" s="637"/>
      <c r="V507" s="637"/>
      <c r="Y507" s="637"/>
      <c r="AB507" s="637"/>
      <c r="AC507" s="637"/>
      <c r="AD507" s="637"/>
      <c r="AE507" s="637"/>
      <c r="AF507" s="637"/>
    </row>
    <row r="508" spans="3:32" ht="15.75" customHeight="1" x14ac:dyDescent="0.35">
      <c r="C508" s="632"/>
      <c r="D508" s="629"/>
      <c r="E508" s="629"/>
      <c r="F508" s="629"/>
      <c r="G508" s="637"/>
      <c r="H508" s="629"/>
      <c r="I508" s="629"/>
      <c r="J508" s="637"/>
      <c r="K508" s="629"/>
      <c r="L508" s="629"/>
      <c r="M508" s="637"/>
      <c r="O508" s="629"/>
      <c r="P508" s="637"/>
      <c r="V508" s="637"/>
      <c r="Y508" s="637"/>
      <c r="AB508" s="637"/>
      <c r="AC508" s="637"/>
      <c r="AD508" s="637"/>
      <c r="AE508" s="637"/>
      <c r="AF508" s="637"/>
    </row>
    <row r="509" spans="3:32" ht="15.75" customHeight="1" x14ac:dyDescent="0.35">
      <c r="C509" s="632"/>
      <c r="D509" s="629"/>
      <c r="E509" s="629"/>
      <c r="F509" s="629"/>
      <c r="G509" s="637"/>
      <c r="H509" s="629"/>
      <c r="I509" s="629"/>
      <c r="J509" s="637"/>
      <c r="K509" s="629"/>
      <c r="L509" s="629"/>
      <c r="M509" s="637"/>
      <c r="O509" s="629"/>
      <c r="P509" s="637"/>
      <c r="V509" s="637"/>
      <c r="Y509" s="637"/>
      <c r="AB509" s="637"/>
      <c r="AC509" s="637"/>
      <c r="AD509" s="637"/>
      <c r="AE509" s="637"/>
      <c r="AF509" s="637"/>
    </row>
    <row r="510" spans="3:32" ht="15.75" customHeight="1" x14ac:dyDescent="0.35">
      <c r="C510" s="632"/>
      <c r="D510" s="629"/>
      <c r="E510" s="629"/>
      <c r="F510" s="629"/>
      <c r="G510" s="637"/>
      <c r="H510" s="629"/>
      <c r="I510" s="629"/>
      <c r="J510" s="637"/>
      <c r="K510" s="629"/>
      <c r="L510" s="629"/>
      <c r="M510" s="637"/>
      <c r="O510" s="629"/>
      <c r="P510" s="637"/>
      <c r="V510" s="637"/>
      <c r="Y510" s="637"/>
      <c r="AB510" s="637"/>
      <c r="AC510" s="637"/>
      <c r="AD510" s="637"/>
      <c r="AE510" s="637"/>
      <c r="AF510" s="637"/>
    </row>
    <row r="511" spans="3:32" ht="15.75" customHeight="1" x14ac:dyDescent="0.35">
      <c r="C511" s="632"/>
      <c r="D511" s="629"/>
      <c r="E511" s="629"/>
      <c r="F511" s="629"/>
      <c r="G511" s="637"/>
      <c r="H511" s="629"/>
      <c r="I511" s="629"/>
      <c r="J511" s="637"/>
      <c r="K511" s="629"/>
      <c r="L511" s="629"/>
      <c r="M511" s="637"/>
      <c r="O511" s="629"/>
      <c r="P511" s="637"/>
      <c r="V511" s="637"/>
      <c r="Y511" s="637"/>
      <c r="AB511" s="637"/>
      <c r="AC511" s="637"/>
      <c r="AD511" s="637"/>
      <c r="AE511" s="637"/>
      <c r="AF511" s="637"/>
    </row>
    <row r="512" spans="3:32" ht="15.75" customHeight="1" x14ac:dyDescent="0.35">
      <c r="C512" s="632"/>
      <c r="D512" s="629"/>
      <c r="E512" s="629"/>
      <c r="F512" s="629"/>
      <c r="G512" s="637"/>
      <c r="H512" s="629"/>
      <c r="I512" s="629"/>
      <c r="J512" s="637"/>
      <c r="K512" s="629"/>
      <c r="L512" s="629"/>
      <c r="M512" s="637"/>
      <c r="O512" s="629"/>
      <c r="P512" s="637"/>
      <c r="V512" s="637"/>
      <c r="Y512" s="637"/>
      <c r="AB512" s="637"/>
      <c r="AC512" s="637"/>
      <c r="AD512" s="637"/>
      <c r="AE512" s="637"/>
      <c r="AF512" s="637"/>
    </row>
    <row r="513" spans="3:32" ht="15.75" customHeight="1" x14ac:dyDescent="0.35">
      <c r="C513" s="632"/>
      <c r="D513" s="629"/>
      <c r="E513" s="629"/>
      <c r="F513" s="629"/>
      <c r="G513" s="637"/>
      <c r="H513" s="629"/>
      <c r="I513" s="629"/>
      <c r="J513" s="637"/>
      <c r="K513" s="629"/>
      <c r="L513" s="629"/>
      <c r="M513" s="637"/>
      <c r="O513" s="629"/>
      <c r="P513" s="637"/>
      <c r="V513" s="637"/>
      <c r="Y513" s="637"/>
      <c r="AB513" s="637"/>
      <c r="AC513" s="637"/>
      <c r="AD513" s="637"/>
      <c r="AE513" s="637"/>
      <c r="AF513" s="637"/>
    </row>
    <row r="514" spans="3:32" ht="15.75" customHeight="1" x14ac:dyDescent="0.35">
      <c r="C514" s="632"/>
      <c r="D514" s="629"/>
      <c r="E514" s="629"/>
      <c r="F514" s="629"/>
      <c r="G514" s="637"/>
      <c r="H514" s="629"/>
      <c r="I514" s="629"/>
      <c r="J514" s="637"/>
      <c r="K514" s="629"/>
      <c r="L514" s="629"/>
      <c r="M514" s="637"/>
      <c r="O514" s="629"/>
      <c r="P514" s="637"/>
      <c r="V514" s="637"/>
      <c r="Y514" s="637"/>
      <c r="AB514" s="637"/>
      <c r="AC514" s="637"/>
      <c r="AD514" s="637"/>
      <c r="AE514" s="637"/>
      <c r="AF514" s="637"/>
    </row>
    <row r="515" spans="3:32" ht="15.75" customHeight="1" x14ac:dyDescent="0.35">
      <c r="C515" s="632"/>
      <c r="D515" s="629"/>
      <c r="E515" s="629"/>
      <c r="F515" s="629"/>
      <c r="G515" s="637"/>
      <c r="H515" s="629"/>
      <c r="I515" s="629"/>
      <c r="J515" s="637"/>
      <c r="K515" s="629"/>
      <c r="L515" s="629"/>
      <c r="M515" s="637"/>
      <c r="O515" s="629"/>
      <c r="P515" s="637"/>
      <c r="V515" s="637"/>
      <c r="Y515" s="637"/>
      <c r="AB515" s="637"/>
      <c r="AC515" s="637"/>
      <c r="AD515" s="637"/>
      <c r="AE515" s="637"/>
      <c r="AF515" s="637"/>
    </row>
    <row r="516" spans="3:32" ht="15.75" customHeight="1" x14ac:dyDescent="0.35">
      <c r="C516" s="632"/>
      <c r="D516" s="629"/>
      <c r="E516" s="629"/>
      <c r="F516" s="629"/>
      <c r="G516" s="637"/>
      <c r="H516" s="629"/>
      <c r="I516" s="629"/>
      <c r="J516" s="637"/>
      <c r="K516" s="629"/>
      <c r="L516" s="629"/>
      <c r="M516" s="637"/>
      <c r="O516" s="629"/>
      <c r="P516" s="637"/>
      <c r="V516" s="637"/>
      <c r="Y516" s="637"/>
      <c r="AB516" s="637"/>
      <c r="AC516" s="637"/>
      <c r="AD516" s="637"/>
      <c r="AE516" s="637"/>
      <c r="AF516" s="637"/>
    </row>
    <row r="517" spans="3:32" ht="15.75" customHeight="1" x14ac:dyDescent="0.35">
      <c r="C517" s="632"/>
      <c r="D517" s="629"/>
      <c r="E517" s="629"/>
      <c r="F517" s="629"/>
      <c r="G517" s="637"/>
      <c r="H517" s="629"/>
      <c r="I517" s="629"/>
      <c r="J517" s="637"/>
      <c r="K517" s="629"/>
      <c r="L517" s="629"/>
      <c r="M517" s="637"/>
      <c r="O517" s="629"/>
      <c r="P517" s="637"/>
      <c r="V517" s="637"/>
      <c r="Y517" s="637"/>
      <c r="AB517" s="637"/>
      <c r="AC517" s="637"/>
      <c r="AD517" s="637"/>
      <c r="AE517" s="637"/>
      <c r="AF517" s="637"/>
    </row>
    <row r="518" spans="3:32" ht="15.75" customHeight="1" x14ac:dyDescent="0.35">
      <c r="C518" s="632"/>
      <c r="D518" s="629"/>
      <c r="E518" s="629"/>
      <c r="F518" s="629"/>
      <c r="G518" s="637"/>
      <c r="H518" s="629"/>
      <c r="I518" s="629"/>
      <c r="J518" s="637"/>
      <c r="K518" s="629"/>
      <c r="L518" s="629"/>
      <c r="M518" s="637"/>
      <c r="O518" s="629"/>
      <c r="P518" s="637"/>
      <c r="V518" s="637"/>
      <c r="Y518" s="637"/>
      <c r="AB518" s="637"/>
      <c r="AC518" s="637"/>
      <c r="AD518" s="637"/>
      <c r="AE518" s="637"/>
      <c r="AF518" s="637"/>
    </row>
    <row r="519" spans="3:32" ht="15.75" customHeight="1" x14ac:dyDescent="0.35">
      <c r="C519" s="632"/>
      <c r="D519" s="629"/>
      <c r="E519" s="629"/>
      <c r="F519" s="629"/>
      <c r="G519" s="637"/>
      <c r="H519" s="629"/>
      <c r="I519" s="629"/>
      <c r="J519" s="637"/>
      <c r="K519" s="629"/>
      <c r="L519" s="629"/>
      <c r="M519" s="637"/>
      <c r="O519" s="629"/>
      <c r="P519" s="637"/>
      <c r="V519" s="637"/>
      <c r="Y519" s="637"/>
      <c r="AB519" s="637"/>
      <c r="AC519" s="637"/>
      <c r="AD519" s="637"/>
      <c r="AE519" s="637"/>
      <c r="AF519" s="637"/>
    </row>
    <row r="520" spans="3:32" ht="15.75" customHeight="1" x14ac:dyDescent="0.35">
      <c r="C520" s="632"/>
      <c r="D520" s="629"/>
      <c r="E520" s="629"/>
      <c r="F520" s="629"/>
      <c r="G520" s="637"/>
      <c r="H520" s="629"/>
      <c r="I520" s="629"/>
      <c r="J520" s="637"/>
      <c r="K520" s="629"/>
      <c r="L520" s="629"/>
      <c r="M520" s="637"/>
      <c r="O520" s="629"/>
      <c r="P520" s="637"/>
      <c r="V520" s="637"/>
      <c r="Y520" s="637"/>
      <c r="AB520" s="637"/>
      <c r="AC520" s="637"/>
      <c r="AD520" s="637"/>
      <c r="AE520" s="637"/>
      <c r="AF520" s="637"/>
    </row>
    <row r="521" spans="3:32" ht="15.75" customHeight="1" x14ac:dyDescent="0.35">
      <c r="C521" s="632"/>
      <c r="D521" s="629"/>
      <c r="E521" s="629"/>
      <c r="F521" s="629"/>
      <c r="G521" s="637"/>
      <c r="H521" s="629"/>
      <c r="I521" s="629"/>
      <c r="J521" s="637"/>
      <c r="K521" s="629"/>
      <c r="L521" s="629"/>
      <c r="M521" s="637"/>
      <c r="O521" s="629"/>
      <c r="P521" s="637"/>
      <c r="V521" s="637"/>
      <c r="Y521" s="637"/>
      <c r="AB521" s="637"/>
      <c r="AC521" s="637"/>
      <c r="AD521" s="637"/>
      <c r="AE521" s="637"/>
      <c r="AF521" s="637"/>
    </row>
    <row r="522" spans="3:32" ht="15.75" customHeight="1" x14ac:dyDescent="0.35">
      <c r="C522" s="632"/>
      <c r="D522" s="629"/>
      <c r="E522" s="629"/>
      <c r="F522" s="629"/>
      <c r="G522" s="637"/>
      <c r="H522" s="629"/>
      <c r="I522" s="629"/>
      <c r="J522" s="637"/>
      <c r="K522" s="629"/>
      <c r="L522" s="629"/>
      <c r="M522" s="637"/>
      <c r="O522" s="629"/>
      <c r="P522" s="637"/>
      <c r="V522" s="637"/>
      <c r="Y522" s="637"/>
      <c r="AB522" s="637"/>
      <c r="AC522" s="637"/>
      <c r="AD522" s="637"/>
      <c r="AE522" s="637"/>
      <c r="AF522" s="637"/>
    </row>
    <row r="523" spans="3:32" ht="15.75" customHeight="1" x14ac:dyDescent="0.35">
      <c r="C523" s="632"/>
      <c r="D523" s="629"/>
      <c r="E523" s="629"/>
      <c r="F523" s="629"/>
      <c r="G523" s="637"/>
      <c r="H523" s="629"/>
      <c r="I523" s="629"/>
      <c r="J523" s="637"/>
      <c r="K523" s="629"/>
      <c r="L523" s="629"/>
      <c r="M523" s="637"/>
      <c r="O523" s="629"/>
      <c r="P523" s="637"/>
      <c r="V523" s="637"/>
      <c r="Y523" s="637"/>
      <c r="AB523" s="637"/>
      <c r="AC523" s="637"/>
      <c r="AD523" s="637"/>
      <c r="AE523" s="637"/>
      <c r="AF523" s="637"/>
    </row>
    <row r="524" spans="3:32" ht="15.75" customHeight="1" x14ac:dyDescent="0.35">
      <c r="C524" s="632"/>
      <c r="D524" s="629"/>
      <c r="E524" s="629"/>
      <c r="F524" s="629"/>
      <c r="G524" s="637"/>
      <c r="H524" s="629"/>
      <c r="I524" s="629"/>
      <c r="J524" s="637"/>
      <c r="K524" s="629"/>
      <c r="L524" s="629"/>
      <c r="M524" s="637"/>
      <c r="O524" s="629"/>
      <c r="P524" s="637"/>
      <c r="V524" s="637"/>
      <c r="Y524" s="637"/>
      <c r="AB524" s="637"/>
      <c r="AC524" s="637"/>
      <c r="AD524" s="637"/>
      <c r="AE524" s="637"/>
      <c r="AF524" s="637"/>
    </row>
    <row r="525" spans="3:32" ht="15.75" customHeight="1" x14ac:dyDescent="0.35">
      <c r="C525" s="632"/>
      <c r="D525" s="629"/>
      <c r="E525" s="629"/>
      <c r="F525" s="629"/>
      <c r="G525" s="637"/>
      <c r="H525" s="629"/>
      <c r="I525" s="629"/>
      <c r="J525" s="637"/>
      <c r="K525" s="629"/>
      <c r="L525" s="629"/>
      <c r="M525" s="637"/>
      <c r="O525" s="629"/>
      <c r="P525" s="637"/>
      <c r="V525" s="637"/>
      <c r="Y525" s="637"/>
      <c r="AB525" s="637"/>
      <c r="AC525" s="637"/>
      <c r="AD525" s="637"/>
      <c r="AE525" s="637"/>
      <c r="AF525" s="637"/>
    </row>
    <row r="526" spans="3:32" ht="15.75" customHeight="1" x14ac:dyDescent="0.35">
      <c r="C526" s="632"/>
      <c r="D526" s="629"/>
      <c r="E526" s="629"/>
      <c r="F526" s="629"/>
      <c r="G526" s="637"/>
      <c r="H526" s="629"/>
      <c r="I526" s="629"/>
      <c r="J526" s="637"/>
      <c r="K526" s="629"/>
      <c r="L526" s="629"/>
      <c r="M526" s="637"/>
      <c r="O526" s="629"/>
      <c r="P526" s="637"/>
      <c r="V526" s="637"/>
      <c r="Y526" s="637"/>
      <c r="AB526" s="637"/>
      <c r="AC526" s="637"/>
      <c r="AD526" s="637"/>
      <c r="AE526" s="637"/>
      <c r="AF526" s="637"/>
    </row>
    <row r="527" spans="3:32" ht="15.75" customHeight="1" x14ac:dyDescent="0.35">
      <c r="C527" s="632"/>
      <c r="D527" s="629"/>
      <c r="E527" s="629"/>
      <c r="F527" s="629"/>
      <c r="G527" s="637"/>
      <c r="H527" s="629"/>
      <c r="I527" s="629"/>
      <c r="J527" s="637"/>
      <c r="K527" s="629"/>
      <c r="L527" s="629"/>
      <c r="M527" s="637"/>
      <c r="O527" s="629"/>
      <c r="P527" s="637"/>
      <c r="V527" s="637"/>
      <c r="Y527" s="637"/>
      <c r="AB527" s="637"/>
      <c r="AC527" s="637"/>
      <c r="AD527" s="637"/>
      <c r="AE527" s="637"/>
      <c r="AF527" s="637"/>
    </row>
    <row r="528" spans="3:32" ht="15.75" customHeight="1" x14ac:dyDescent="0.35">
      <c r="C528" s="632"/>
      <c r="D528" s="629"/>
      <c r="E528" s="629"/>
      <c r="F528" s="629"/>
      <c r="G528" s="637"/>
      <c r="H528" s="629"/>
      <c r="I528" s="629"/>
      <c r="J528" s="637"/>
      <c r="K528" s="629"/>
      <c r="L528" s="629"/>
      <c r="M528" s="637"/>
      <c r="O528" s="629"/>
      <c r="P528" s="637"/>
      <c r="V528" s="637"/>
      <c r="Y528" s="637"/>
      <c r="AB528" s="637"/>
      <c r="AC528" s="637"/>
      <c r="AD528" s="637"/>
      <c r="AE528" s="637"/>
      <c r="AF528" s="637"/>
    </row>
    <row r="529" spans="3:32" ht="15.75" customHeight="1" x14ac:dyDescent="0.35">
      <c r="C529" s="632"/>
      <c r="D529" s="629"/>
      <c r="E529" s="629"/>
      <c r="F529" s="629"/>
      <c r="G529" s="637"/>
      <c r="H529" s="629"/>
      <c r="I529" s="629"/>
      <c r="J529" s="637"/>
      <c r="K529" s="629"/>
      <c r="L529" s="629"/>
      <c r="M529" s="637"/>
      <c r="O529" s="629"/>
      <c r="P529" s="637"/>
      <c r="V529" s="637"/>
      <c r="Y529" s="637"/>
      <c r="AB529" s="637"/>
      <c r="AC529" s="637"/>
      <c r="AD529" s="637"/>
      <c r="AE529" s="637"/>
      <c r="AF529" s="637"/>
    </row>
    <row r="530" spans="3:32" ht="15.75" customHeight="1" x14ac:dyDescent="0.35">
      <c r="C530" s="632"/>
      <c r="D530" s="629"/>
      <c r="E530" s="629"/>
      <c r="F530" s="629"/>
      <c r="G530" s="637"/>
      <c r="H530" s="629"/>
      <c r="I530" s="629"/>
      <c r="J530" s="637"/>
      <c r="K530" s="629"/>
      <c r="L530" s="629"/>
      <c r="M530" s="637"/>
      <c r="O530" s="629"/>
      <c r="P530" s="637"/>
      <c r="V530" s="637"/>
      <c r="Y530" s="637"/>
      <c r="AB530" s="637"/>
      <c r="AC530" s="637"/>
      <c r="AD530" s="637"/>
      <c r="AE530" s="637"/>
      <c r="AF530" s="637"/>
    </row>
    <row r="531" spans="3:32" ht="15.75" customHeight="1" x14ac:dyDescent="0.35">
      <c r="C531" s="632"/>
      <c r="D531" s="629"/>
      <c r="E531" s="629"/>
      <c r="F531" s="629"/>
      <c r="G531" s="637"/>
      <c r="H531" s="629"/>
      <c r="I531" s="629"/>
      <c r="J531" s="637"/>
      <c r="K531" s="629"/>
      <c r="L531" s="629"/>
      <c r="M531" s="637"/>
      <c r="O531" s="629"/>
      <c r="P531" s="637"/>
      <c r="V531" s="637"/>
      <c r="Y531" s="637"/>
      <c r="AB531" s="637"/>
      <c r="AC531" s="637"/>
      <c r="AD531" s="637"/>
      <c r="AE531" s="637"/>
      <c r="AF531" s="637"/>
    </row>
    <row r="532" spans="3:32" ht="15.75" customHeight="1" x14ac:dyDescent="0.35">
      <c r="C532" s="632"/>
      <c r="D532" s="629"/>
      <c r="E532" s="629"/>
      <c r="F532" s="629"/>
      <c r="G532" s="637"/>
      <c r="H532" s="629"/>
      <c r="I532" s="629"/>
      <c r="J532" s="637"/>
      <c r="K532" s="629"/>
      <c r="L532" s="629"/>
      <c r="M532" s="637"/>
      <c r="O532" s="629"/>
      <c r="P532" s="637"/>
      <c r="V532" s="637"/>
      <c r="Y532" s="637"/>
      <c r="AB532" s="637"/>
      <c r="AC532" s="637"/>
      <c r="AD532" s="637"/>
      <c r="AE532" s="637"/>
      <c r="AF532" s="637"/>
    </row>
    <row r="533" spans="3:32" ht="15.75" customHeight="1" x14ac:dyDescent="0.35">
      <c r="C533" s="632"/>
      <c r="D533" s="629"/>
      <c r="E533" s="629"/>
      <c r="F533" s="629"/>
      <c r="G533" s="637"/>
      <c r="H533" s="629"/>
      <c r="I533" s="629"/>
      <c r="J533" s="637"/>
      <c r="K533" s="629"/>
      <c r="L533" s="629"/>
      <c r="M533" s="637"/>
      <c r="O533" s="629"/>
      <c r="P533" s="637"/>
      <c r="V533" s="637"/>
      <c r="Y533" s="637"/>
      <c r="AB533" s="637"/>
      <c r="AC533" s="637"/>
      <c r="AD533" s="637"/>
      <c r="AE533" s="637"/>
      <c r="AF533" s="637"/>
    </row>
    <row r="534" spans="3:32" ht="15.75" customHeight="1" x14ac:dyDescent="0.35">
      <c r="C534" s="632"/>
      <c r="D534" s="629"/>
      <c r="E534" s="629"/>
      <c r="F534" s="629"/>
      <c r="G534" s="637"/>
      <c r="H534" s="629"/>
      <c r="I534" s="629"/>
      <c r="J534" s="637"/>
      <c r="K534" s="629"/>
      <c r="L534" s="629"/>
      <c r="M534" s="637"/>
      <c r="O534" s="629"/>
      <c r="P534" s="637"/>
      <c r="V534" s="637"/>
      <c r="Y534" s="637"/>
      <c r="AB534" s="637"/>
      <c r="AC534" s="637"/>
      <c r="AD534" s="637"/>
      <c r="AE534" s="637"/>
      <c r="AF534" s="637"/>
    </row>
    <row r="535" spans="3:32" ht="15.75" customHeight="1" x14ac:dyDescent="0.35">
      <c r="C535" s="632"/>
      <c r="D535" s="629"/>
      <c r="E535" s="629"/>
      <c r="F535" s="629"/>
      <c r="G535" s="637"/>
      <c r="H535" s="629"/>
      <c r="I535" s="629"/>
      <c r="J535" s="637"/>
      <c r="K535" s="629"/>
      <c r="L535" s="629"/>
      <c r="M535" s="637"/>
      <c r="O535" s="629"/>
      <c r="P535" s="637"/>
      <c r="V535" s="637"/>
      <c r="Y535" s="637"/>
      <c r="AB535" s="637"/>
      <c r="AC535" s="637"/>
      <c r="AD535" s="637"/>
      <c r="AE535" s="637"/>
      <c r="AF535" s="637"/>
    </row>
    <row r="536" spans="3:32" ht="15.75" customHeight="1" x14ac:dyDescent="0.35">
      <c r="C536" s="632"/>
      <c r="D536" s="629"/>
      <c r="E536" s="629"/>
      <c r="F536" s="629"/>
      <c r="G536" s="637"/>
      <c r="H536" s="629"/>
      <c r="I536" s="629"/>
      <c r="J536" s="637"/>
      <c r="K536" s="629"/>
      <c r="L536" s="629"/>
      <c r="M536" s="637"/>
      <c r="O536" s="629"/>
      <c r="P536" s="637"/>
      <c r="V536" s="637"/>
      <c r="Y536" s="637"/>
      <c r="AB536" s="637"/>
      <c r="AC536" s="637"/>
      <c r="AD536" s="637"/>
      <c r="AE536" s="637"/>
      <c r="AF536" s="637"/>
    </row>
    <row r="537" spans="3:32" ht="15.75" customHeight="1" x14ac:dyDescent="0.35">
      <c r="C537" s="632"/>
      <c r="D537" s="629"/>
      <c r="E537" s="629"/>
      <c r="F537" s="629"/>
      <c r="G537" s="637"/>
      <c r="H537" s="629"/>
      <c r="I537" s="629"/>
      <c r="J537" s="637"/>
      <c r="K537" s="629"/>
      <c r="L537" s="629"/>
      <c r="M537" s="637"/>
      <c r="O537" s="629"/>
      <c r="P537" s="637"/>
      <c r="V537" s="637"/>
      <c r="Y537" s="637"/>
      <c r="AB537" s="637"/>
      <c r="AC537" s="637"/>
      <c r="AD537" s="637"/>
      <c r="AE537" s="637"/>
      <c r="AF537" s="637"/>
    </row>
    <row r="538" spans="3:32" ht="15.75" customHeight="1" x14ac:dyDescent="0.35">
      <c r="C538" s="632"/>
      <c r="D538" s="629"/>
      <c r="E538" s="629"/>
      <c r="F538" s="629"/>
      <c r="G538" s="637"/>
      <c r="H538" s="629"/>
      <c r="I538" s="629"/>
      <c r="J538" s="637"/>
      <c r="K538" s="629"/>
      <c r="L538" s="629"/>
      <c r="M538" s="637"/>
      <c r="O538" s="629"/>
      <c r="P538" s="637"/>
      <c r="V538" s="637"/>
      <c r="Y538" s="637"/>
      <c r="AB538" s="637"/>
      <c r="AC538" s="637"/>
      <c r="AD538" s="637"/>
      <c r="AE538" s="637"/>
      <c r="AF538" s="637"/>
    </row>
    <row r="539" spans="3:32" ht="15.75" customHeight="1" x14ac:dyDescent="0.35">
      <c r="C539" s="632"/>
      <c r="D539" s="629"/>
      <c r="E539" s="629"/>
      <c r="F539" s="629"/>
      <c r="G539" s="637"/>
      <c r="H539" s="629"/>
      <c r="I539" s="629"/>
      <c r="J539" s="637"/>
      <c r="K539" s="629"/>
      <c r="L539" s="629"/>
      <c r="M539" s="637"/>
      <c r="O539" s="629"/>
      <c r="P539" s="637"/>
      <c r="V539" s="637"/>
      <c r="Y539" s="637"/>
      <c r="AB539" s="637"/>
      <c r="AC539" s="637"/>
      <c r="AD539" s="637"/>
      <c r="AE539" s="637"/>
      <c r="AF539" s="637"/>
    </row>
    <row r="540" spans="3:32" ht="15.75" customHeight="1" x14ac:dyDescent="0.35">
      <c r="C540" s="632"/>
      <c r="D540" s="629"/>
      <c r="E540" s="629"/>
      <c r="F540" s="629"/>
      <c r="G540" s="637"/>
      <c r="H540" s="629"/>
      <c r="I540" s="629"/>
      <c r="J540" s="637"/>
      <c r="K540" s="629"/>
      <c r="L540" s="629"/>
      <c r="M540" s="637"/>
      <c r="O540" s="629"/>
      <c r="P540" s="637"/>
      <c r="V540" s="637"/>
      <c r="Y540" s="637"/>
      <c r="AB540" s="637"/>
      <c r="AC540" s="637"/>
      <c r="AD540" s="637"/>
      <c r="AE540" s="637"/>
      <c r="AF540" s="637"/>
    </row>
    <row r="541" spans="3:32" ht="15.75" customHeight="1" x14ac:dyDescent="0.35">
      <c r="C541" s="632"/>
      <c r="D541" s="629"/>
      <c r="E541" s="629"/>
      <c r="F541" s="629"/>
      <c r="G541" s="637"/>
      <c r="H541" s="629"/>
      <c r="I541" s="629"/>
      <c r="J541" s="637"/>
      <c r="K541" s="629"/>
      <c r="L541" s="629"/>
      <c r="M541" s="637"/>
      <c r="O541" s="629"/>
      <c r="P541" s="637"/>
      <c r="V541" s="637"/>
      <c r="Y541" s="637"/>
      <c r="AB541" s="637"/>
      <c r="AC541" s="637"/>
      <c r="AD541" s="637"/>
      <c r="AE541" s="637"/>
      <c r="AF541" s="637"/>
    </row>
    <row r="542" spans="3:32" ht="15.75" customHeight="1" x14ac:dyDescent="0.35">
      <c r="C542" s="632"/>
      <c r="D542" s="629"/>
      <c r="E542" s="629"/>
      <c r="F542" s="629"/>
      <c r="G542" s="637"/>
      <c r="H542" s="629"/>
      <c r="I542" s="629"/>
      <c r="J542" s="637"/>
      <c r="K542" s="629"/>
      <c r="L542" s="629"/>
      <c r="M542" s="637"/>
      <c r="O542" s="629"/>
      <c r="P542" s="637"/>
      <c r="V542" s="637"/>
      <c r="Y542" s="637"/>
      <c r="AB542" s="637"/>
      <c r="AC542" s="637"/>
      <c r="AD542" s="637"/>
      <c r="AE542" s="637"/>
      <c r="AF542" s="637"/>
    </row>
    <row r="543" spans="3:32" ht="15.75" customHeight="1" x14ac:dyDescent="0.35">
      <c r="C543" s="632"/>
      <c r="D543" s="629"/>
      <c r="E543" s="629"/>
      <c r="F543" s="629"/>
      <c r="G543" s="637"/>
      <c r="H543" s="629"/>
      <c r="I543" s="629"/>
      <c r="J543" s="637"/>
      <c r="K543" s="629"/>
      <c r="L543" s="629"/>
      <c r="M543" s="637"/>
      <c r="O543" s="629"/>
      <c r="P543" s="637"/>
      <c r="V543" s="637"/>
      <c r="Y543" s="637"/>
      <c r="AB543" s="637"/>
      <c r="AC543" s="637"/>
      <c r="AD543" s="637"/>
      <c r="AE543" s="637"/>
      <c r="AF543" s="637"/>
    </row>
    <row r="544" spans="3:32" ht="15.75" customHeight="1" x14ac:dyDescent="0.35">
      <c r="C544" s="632"/>
      <c r="D544" s="629"/>
      <c r="E544" s="629"/>
      <c r="F544" s="629"/>
      <c r="G544" s="637"/>
      <c r="H544" s="629"/>
      <c r="I544" s="629"/>
      <c r="J544" s="637"/>
      <c r="K544" s="629"/>
      <c r="L544" s="629"/>
      <c r="M544" s="637"/>
      <c r="O544" s="629"/>
      <c r="P544" s="637"/>
      <c r="V544" s="637"/>
      <c r="Y544" s="637"/>
      <c r="AB544" s="637"/>
      <c r="AC544" s="637"/>
      <c r="AD544" s="637"/>
      <c r="AE544" s="637"/>
      <c r="AF544" s="637"/>
    </row>
    <row r="545" spans="3:32" ht="15.75" customHeight="1" x14ac:dyDescent="0.35">
      <c r="C545" s="632"/>
      <c r="D545" s="629"/>
      <c r="E545" s="629"/>
      <c r="F545" s="629"/>
      <c r="G545" s="637"/>
      <c r="H545" s="629"/>
      <c r="I545" s="629"/>
      <c r="J545" s="637"/>
      <c r="K545" s="629"/>
      <c r="L545" s="629"/>
      <c r="M545" s="637"/>
      <c r="O545" s="629"/>
      <c r="P545" s="637"/>
      <c r="V545" s="637"/>
      <c r="Y545" s="637"/>
      <c r="AB545" s="637"/>
      <c r="AC545" s="637"/>
      <c r="AD545" s="637"/>
      <c r="AE545" s="637"/>
      <c r="AF545" s="637"/>
    </row>
    <row r="546" spans="3:32" ht="15.75" customHeight="1" x14ac:dyDescent="0.35">
      <c r="C546" s="632"/>
      <c r="D546" s="629"/>
      <c r="E546" s="629"/>
      <c r="F546" s="629"/>
      <c r="G546" s="637"/>
      <c r="H546" s="629"/>
      <c r="I546" s="629"/>
      <c r="J546" s="637"/>
      <c r="K546" s="629"/>
      <c r="L546" s="629"/>
      <c r="M546" s="637"/>
      <c r="O546" s="629"/>
      <c r="P546" s="637"/>
      <c r="V546" s="637"/>
      <c r="Y546" s="637"/>
      <c r="AB546" s="637"/>
      <c r="AC546" s="637"/>
      <c r="AD546" s="637"/>
      <c r="AE546" s="637"/>
      <c r="AF546" s="637"/>
    </row>
    <row r="547" spans="3:32" ht="15.75" customHeight="1" x14ac:dyDescent="0.35">
      <c r="C547" s="632"/>
      <c r="D547" s="629"/>
      <c r="E547" s="629"/>
      <c r="F547" s="629"/>
      <c r="G547" s="637"/>
      <c r="H547" s="629"/>
      <c r="I547" s="629"/>
      <c r="J547" s="637"/>
      <c r="K547" s="629"/>
      <c r="L547" s="629"/>
      <c r="M547" s="637"/>
      <c r="O547" s="629"/>
      <c r="P547" s="637"/>
      <c r="V547" s="637"/>
      <c r="Y547" s="637"/>
      <c r="AB547" s="637"/>
      <c r="AC547" s="637"/>
      <c r="AD547" s="637"/>
      <c r="AE547" s="637"/>
      <c r="AF547" s="637"/>
    </row>
    <row r="548" spans="3:32" ht="15.75" customHeight="1" x14ac:dyDescent="0.35">
      <c r="C548" s="632"/>
      <c r="D548" s="629"/>
      <c r="E548" s="629"/>
      <c r="F548" s="629"/>
      <c r="G548" s="637"/>
      <c r="H548" s="629"/>
      <c r="I548" s="629"/>
      <c r="J548" s="637"/>
      <c r="K548" s="629"/>
      <c r="L548" s="629"/>
      <c r="M548" s="637"/>
      <c r="O548" s="629"/>
      <c r="P548" s="637"/>
      <c r="V548" s="637"/>
      <c r="Y548" s="637"/>
      <c r="AB548" s="637"/>
      <c r="AC548" s="637"/>
      <c r="AD548" s="637"/>
      <c r="AE548" s="637"/>
      <c r="AF548" s="637"/>
    </row>
    <row r="549" spans="3:32" ht="15.75" customHeight="1" x14ac:dyDescent="0.35">
      <c r="C549" s="632"/>
      <c r="D549" s="629"/>
      <c r="E549" s="629"/>
      <c r="F549" s="629"/>
      <c r="G549" s="637"/>
      <c r="H549" s="629"/>
      <c r="I549" s="629"/>
      <c r="J549" s="637"/>
      <c r="K549" s="629"/>
      <c r="L549" s="629"/>
      <c r="M549" s="637"/>
      <c r="O549" s="629"/>
      <c r="P549" s="637"/>
      <c r="V549" s="637"/>
      <c r="Y549" s="637"/>
      <c r="AB549" s="637"/>
      <c r="AC549" s="637"/>
      <c r="AD549" s="637"/>
      <c r="AE549" s="637"/>
      <c r="AF549" s="637"/>
    </row>
    <row r="550" spans="3:32" ht="15.75" customHeight="1" x14ac:dyDescent="0.35">
      <c r="C550" s="632"/>
      <c r="D550" s="629"/>
      <c r="E550" s="629"/>
      <c r="F550" s="629"/>
      <c r="G550" s="637"/>
      <c r="H550" s="629"/>
      <c r="I550" s="629"/>
      <c r="J550" s="637"/>
      <c r="K550" s="629"/>
      <c r="L550" s="629"/>
      <c r="M550" s="637"/>
      <c r="O550" s="629"/>
      <c r="P550" s="637"/>
      <c r="V550" s="637"/>
      <c r="Y550" s="637"/>
      <c r="AB550" s="637"/>
      <c r="AC550" s="637"/>
      <c r="AD550" s="637"/>
      <c r="AE550" s="637"/>
      <c r="AF550" s="637"/>
    </row>
    <row r="551" spans="3:32" ht="15.75" customHeight="1" x14ac:dyDescent="0.35">
      <c r="C551" s="632"/>
      <c r="D551" s="629"/>
      <c r="E551" s="629"/>
      <c r="F551" s="629"/>
      <c r="G551" s="637"/>
      <c r="H551" s="629"/>
      <c r="I551" s="629"/>
      <c r="J551" s="637"/>
      <c r="K551" s="629"/>
      <c r="L551" s="629"/>
      <c r="M551" s="637"/>
      <c r="O551" s="629"/>
      <c r="P551" s="637"/>
      <c r="V551" s="637"/>
      <c r="Y551" s="637"/>
      <c r="AB551" s="637"/>
      <c r="AC551" s="637"/>
      <c r="AD551" s="637"/>
      <c r="AE551" s="637"/>
      <c r="AF551" s="637"/>
    </row>
    <row r="552" spans="3:32" ht="15.75" customHeight="1" x14ac:dyDescent="0.35">
      <c r="C552" s="632"/>
      <c r="D552" s="629"/>
      <c r="E552" s="629"/>
      <c r="F552" s="629"/>
      <c r="G552" s="637"/>
      <c r="H552" s="629"/>
      <c r="I552" s="629"/>
      <c r="J552" s="637"/>
      <c r="K552" s="629"/>
      <c r="L552" s="629"/>
      <c r="M552" s="637"/>
      <c r="O552" s="629"/>
      <c r="P552" s="637"/>
      <c r="V552" s="637"/>
      <c r="Y552" s="637"/>
      <c r="AB552" s="637"/>
      <c r="AC552" s="637"/>
      <c r="AD552" s="637"/>
      <c r="AE552" s="637"/>
      <c r="AF552" s="637"/>
    </row>
    <row r="553" spans="3:32" ht="15.75" customHeight="1" x14ac:dyDescent="0.35">
      <c r="C553" s="632"/>
      <c r="D553" s="629"/>
      <c r="E553" s="629"/>
      <c r="F553" s="629"/>
      <c r="G553" s="637"/>
      <c r="H553" s="629"/>
      <c r="I553" s="629"/>
      <c r="J553" s="637"/>
      <c r="K553" s="629"/>
      <c r="L553" s="629"/>
      <c r="M553" s="637"/>
      <c r="O553" s="629"/>
      <c r="P553" s="637"/>
      <c r="V553" s="637"/>
      <c r="Y553" s="637"/>
      <c r="AB553" s="637"/>
      <c r="AC553" s="637"/>
      <c r="AD553" s="637"/>
      <c r="AE553" s="637"/>
      <c r="AF553" s="637"/>
    </row>
    <row r="554" spans="3:32" ht="15.75" customHeight="1" x14ac:dyDescent="0.35">
      <c r="C554" s="632"/>
      <c r="D554" s="629"/>
      <c r="E554" s="629"/>
      <c r="F554" s="629"/>
      <c r="G554" s="637"/>
      <c r="H554" s="629"/>
      <c r="I554" s="629"/>
      <c r="J554" s="637"/>
      <c r="K554" s="629"/>
      <c r="L554" s="629"/>
      <c r="M554" s="637"/>
      <c r="O554" s="629"/>
      <c r="P554" s="637"/>
      <c r="V554" s="637"/>
      <c r="Y554" s="637"/>
      <c r="AB554" s="637"/>
      <c r="AC554" s="637"/>
      <c r="AD554" s="637"/>
      <c r="AE554" s="637"/>
      <c r="AF554" s="637"/>
    </row>
    <row r="555" spans="3:32" ht="15.75" customHeight="1" x14ac:dyDescent="0.35">
      <c r="C555" s="632"/>
      <c r="D555" s="629"/>
      <c r="E555" s="629"/>
      <c r="F555" s="629"/>
      <c r="G555" s="637"/>
      <c r="H555" s="629"/>
      <c r="I555" s="629"/>
      <c r="J555" s="637"/>
      <c r="K555" s="629"/>
      <c r="L555" s="629"/>
      <c r="M555" s="637"/>
      <c r="O555" s="629"/>
      <c r="P555" s="637"/>
      <c r="V555" s="637"/>
      <c r="Y555" s="637"/>
      <c r="AB555" s="637"/>
      <c r="AC555" s="637"/>
      <c r="AD555" s="637"/>
      <c r="AE555" s="637"/>
      <c r="AF555" s="637"/>
    </row>
    <row r="556" spans="3:32" ht="15.75" customHeight="1" x14ac:dyDescent="0.35">
      <c r="C556" s="632"/>
      <c r="D556" s="629"/>
      <c r="E556" s="629"/>
      <c r="F556" s="629"/>
      <c r="G556" s="637"/>
      <c r="H556" s="629"/>
      <c r="I556" s="629"/>
      <c r="J556" s="637"/>
      <c r="K556" s="629"/>
      <c r="L556" s="629"/>
      <c r="M556" s="637"/>
      <c r="O556" s="629"/>
      <c r="P556" s="637"/>
      <c r="V556" s="637"/>
      <c r="Y556" s="637"/>
      <c r="AB556" s="637"/>
      <c r="AC556" s="637"/>
      <c r="AD556" s="637"/>
      <c r="AE556" s="637"/>
      <c r="AF556" s="637"/>
    </row>
    <row r="557" spans="3:32" ht="15.75" customHeight="1" x14ac:dyDescent="0.35">
      <c r="C557" s="632"/>
      <c r="D557" s="629"/>
      <c r="E557" s="629"/>
      <c r="F557" s="629"/>
      <c r="G557" s="637"/>
      <c r="H557" s="629"/>
      <c r="I557" s="629"/>
      <c r="J557" s="637"/>
      <c r="K557" s="629"/>
      <c r="L557" s="629"/>
      <c r="M557" s="637"/>
      <c r="O557" s="629"/>
      <c r="P557" s="637"/>
      <c r="V557" s="637"/>
      <c r="Y557" s="637"/>
      <c r="AB557" s="637"/>
      <c r="AC557" s="637"/>
      <c r="AD557" s="637"/>
      <c r="AE557" s="637"/>
      <c r="AF557" s="637"/>
    </row>
    <row r="558" spans="3:32" ht="15.75" customHeight="1" x14ac:dyDescent="0.35">
      <c r="C558" s="632"/>
      <c r="D558" s="629"/>
      <c r="E558" s="629"/>
      <c r="F558" s="629"/>
      <c r="G558" s="637"/>
      <c r="H558" s="629"/>
      <c r="I558" s="629"/>
      <c r="J558" s="637"/>
      <c r="K558" s="629"/>
      <c r="L558" s="629"/>
      <c r="M558" s="637"/>
      <c r="O558" s="629"/>
      <c r="P558" s="637"/>
      <c r="V558" s="637"/>
      <c r="Y558" s="637"/>
      <c r="AB558" s="637"/>
      <c r="AC558" s="637"/>
      <c r="AD558" s="637"/>
      <c r="AE558" s="637"/>
      <c r="AF558" s="637"/>
    </row>
    <row r="559" spans="3:32" ht="15.75" customHeight="1" x14ac:dyDescent="0.35">
      <c r="C559" s="632"/>
      <c r="D559" s="629"/>
      <c r="E559" s="629"/>
      <c r="F559" s="629"/>
      <c r="G559" s="637"/>
      <c r="H559" s="629"/>
      <c r="I559" s="629"/>
      <c r="J559" s="637"/>
      <c r="K559" s="629"/>
      <c r="L559" s="629"/>
      <c r="M559" s="637"/>
      <c r="O559" s="629"/>
      <c r="P559" s="637"/>
      <c r="V559" s="637"/>
      <c r="Y559" s="637"/>
      <c r="AB559" s="637"/>
      <c r="AC559" s="637"/>
      <c r="AD559" s="637"/>
      <c r="AE559" s="637"/>
      <c r="AF559" s="637"/>
    </row>
    <row r="560" spans="3:32" ht="15.75" customHeight="1" x14ac:dyDescent="0.35">
      <c r="C560" s="632"/>
      <c r="D560" s="629"/>
      <c r="E560" s="629"/>
      <c r="F560" s="629"/>
      <c r="G560" s="637"/>
      <c r="H560" s="629"/>
      <c r="I560" s="629"/>
      <c r="J560" s="637"/>
      <c r="K560" s="629"/>
      <c r="L560" s="629"/>
      <c r="M560" s="637"/>
      <c r="O560" s="629"/>
      <c r="P560" s="637"/>
      <c r="V560" s="637"/>
      <c r="Y560" s="637"/>
      <c r="AB560" s="637"/>
      <c r="AC560" s="637"/>
      <c r="AD560" s="637"/>
      <c r="AE560" s="637"/>
      <c r="AF560" s="637"/>
    </row>
    <row r="561" spans="3:32" ht="15.75" customHeight="1" x14ac:dyDescent="0.35">
      <c r="C561" s="632"/>
      <c r="D561" s="629"/>
      <c r="E561" s="629"/>
      <c r="F561" s="629"/>
      <c r="G561" s="637"/>
      <c r="H561" s="629"/>
      <c r="I561" s="629"/>
      <c r="J561" s="637"/>
      <c r="K561" s="629"/>
      <c r="L561" s="629"/>
      <c r="M561" s="637"/>
      <c r="O561" s="629"/>
      <c r="P561" s="637"/>
      <c r="V561" s="637"/>
      <c r="Y561" s="637"/>
      <c r="AB561" s="637"/>
      <c r="AC561" s="637"/>
      <c r="AD561" s="637"/>
      <c r="AE561" s="637"/>
      <c r="AF561" s="637"/>
    </row>
    <row r="562" spans="3:32" ht="15.75" customHeight="1" x14ac:dyDescent="0.35">
      <c r="C562" s="632"/>
      <c r="D562" s="629"/>
      <c r="E562" s="629"/>
      <c r="F562" s="629"/>
      <c r="G562" s="637"/>
      <c r="H562" s="629"/>
      <c r="I562" s="629"/>
      <c r="J562" s="637"/>
      <c r="K562" s="629"/>
      <c r="L562" s="629"/>
      <c r="M562" s="637"/>
      <c r="O562" s="629"/>
      <c r="P562" s="637"/>
      <c r="V562" s="637"/>
      <c r="Y562" s="637"/>
      <c r="AB562" s="637"/>
      <c r="AC562" s="637"/>
      <c r="AD562" s="637"/>
      <c r="AE562" s="637"/>
      <c r="AF562" s="637"/>
    </row>
    <row r="563" spans="3:32" ht="15.75" customHeight="1" x14ac:dyDescent="0.35">
      <c r="C563" s="632"/>
      <c r="D563" s="629"/>
      <c r="E563" s="629"/>
      <c r="F563" s="629"/>
      <c r="G563" s="637"/>
      <c r="H563" s="629"/>
      <c r="I563" s="629"/>
      <c r="J563" s="637"/>
      <c r="K563" s="629"/>
      <c r="L563" s="629"/>
      <c r="M563" s="637"/>
      <c r="O563" s="629"/>
      <c r="P563" s="637"/>
      <c r="V563" s="637"/>
      <c r="Y563" s="637"/>
      <c r="AB563" s="637"/>
      <c r="AC563" s="637"/>
      <c r="AD563" s="637"/>
      <c r="AE563" s="637"/>
      <c r="AF563" s="637"/>
    </row>
    <row r="564" spans="3:32" ht="15.75" customHeight="1" x14ac:dyDescent="0.35">
      <c r="C564" s="632"/>
      <c r="D564" s="629"/>
      <c r="E564" s="629"/>
      <c r="F564" s="629"/>
      <c r="G564" s="637"/>
      <c r="H564" s="629"/>
      <c r="I564" s="629"/>
      <c r="J564" s="637"/>
      <c r="K564" s="629"/>
      <c r="L564" s="629"/>
      <c r="M564" s="637"/>
      <c r="O564" s="629"/>
      <c r="P564" s="637"/>
      <c r="V564" s="637"/>
      <c r="Y564" s="637"/>
      <c r="AB564" s="637"/>
      <c r="AC564" s="637"/>
      <c r="AD564" s="637"/>
      <c r="AE564" s="637"/>
      <c r="AF564" s="637"/>
    </row>
    <row r="565" spans="3:32" ht="15.75" customHeight="1" x14ac:dyDescent="0.35">
      <c r="C565" s="632"/>
      <c r="D565" s="629"/>
      <c r="E565" s="629"/>
      <c r="F565" s="629"/>
      <c r="G565" s="637"/>
      <c r="H565" s="629"/>
      <c r="I565" s="629"/>
      <c r="J565" s="637"/>
      <c r="K565" s="629"/>
      <c r="L565" s="629"/>
      <c r="M565" s="637"/>
      <c r="O565" s="629"/>
      <c r="P565" s="637"/>
      <c r="V565" s="637"/>
      <c r="Y565" s="637"/>
      <c r="AB565" s="637"/>
      <c r="AC565" s="637"/>
      <c r="AD565" s="637"/>
      <c r="AE565" s="637"/>
      <c r="AF565" s="637"/>
    </row>
    <row r="566" spans="3:32" ht="15.75" customHeight="1" x14ac:dyDescent="0.35">
      <c r="C566" s="632"/>
      <c r="D566" s="629"/>
      <c r="E566" s="629"/>
      <c r="F566" s="629"/>
      <c r="G566" s="637"/>
      <c r="H566" s="629"/>
      <c r="I566" s="629"/>
      <c r="J566" s="637"/>
      <c r="K566" s="629"/>
      <c r="L566" s="629"/>
      <c r="M566" s="637"/>
      <c r="O566" s="629"/>
      <c r="P566" s="637"/>
      <c r="V566" s="637"/>
      <c r="Y566" s="637"/>
      <c r="AB566" s="637"/>
      <c r="AC566" s="637"/>
      <c r="AD566" s="637"/>
      <c r="AE566" s="637"/>
      <c r="AF566" s="637"/>
    </row>
    <row r="567" spans="3:32" ht="15.75" customHeight="1" x14ac:dyDescent="0.35">
      <c r="C567" s="632"/>
      <c r="D567" s="629"/>
      <c r="E567" s="629"/>
      <c r="F567" s="629"/>
      <c r="G567" s="637"/>
      <c r="H567" s="629"/>
      <c r="I567" s="629"/>
      <c r="J567" s="637"/>
      <c r="K567" s="629"/>
      <c r="L567" s="629"/>
      <c r="M567" s="637"/>
      <c r="O567" s="629"/>
      <c r="P567" s="637"/>
      <c r="V567" s="637"/>
      <c r="Y567" s="637"/>
      <c r="AB567" s="637"/>
      <c r="AC567" s="637"/>
      <c r="AD567" s="637"/>
      <c r="AE567" s="637"/>
      <c r="AF567" s="637"/>
    </row>
    <row r="568" spans="3:32" ht="15.75" customHeight="1" x14ac:dyDescent="0.35">
      <c r="C568" s="632"/>
      <c r="D568" s="629"/>
      <c r="E568" s="629"/>
      <c r="F568" s="629"/>
      <c r="G568" s="637"/>
      <c r="H568" s="629"/>
      <c r="I568" s="629"/>
      <c r="J568" s="637"/>
      <c r="K568" s="629"/>
      <c r="L568" s="629"/>
      <c r="M568" s="637"/>
      <c r="O568" s="629"/>
      <c r="P568" s="637"/>
      <c r="V568" s="637"/>
      <c r="Y568" s="637"/>
      <c r="AB568" s="637"/>
      <c r="AC568" s="637"/>
      <c r="AD568" s="637"/>
      <c r="AE568" s="637"/>
      <c r="AF568" s="637"/>
    </row>
    <row r="569" spans="3:32" ht="15.75" customHeight="1" x14ac:dyDescent="0.35">
      <c r="C569" s="632"/>
      <c r="D569" s="629"/>
      <c r="E569" s="629"/>
      <c r="F569" s="629"/>
      <c r="G569" s="637"/>
      <c r="H569" s="629"/>
      <c r="I569" s="629"/>
      <c r="J569" s="637"/>
      <c r="K569" s="629"/>
      <c r="L569" s="629"/>
      <c r="M569" s="637"/>
      <c r="O569" s="629"/>
      <c r="P569" s="637"/>
      <c r="V569" s="637"/>
      <c r="Y569" s="637"/>
      <c r="AB569" s="637"/>
      <c r="AC569" s="637"/>
      <c r="AD569" s="637"/>
      <c r="AE569" s="637"/>
      <c r="AF569" s="637"/>
    </row>
    <row r="570" spans="3:32" ht="15.75" customHeight="1" x14ac:dyDescent="0.35">
      <c r="C570" s="632"/>
      <c r="D570" s="629"/>
      <c r="E570" s="629"/>
      <c r="F570" s="629"/>
      <c r="G570" s="637"/>
      <c r="H570" s="629"/>
      <c r="I570" s="629"/>
      <c r="J570" s="637"/>
      <c r="K570" s="629"/>
      <c r="L570" s="629"/>
      <c r="M570" s="637"/>
      <c r="O570" s="629"/>
      <c r="P570" s="637"/>
      <c r="V570" s="637"/>
      <c r="Y570" s="637"/>
      <c r="AB570" s="637"/>
      <c r="AC570" s="637"/>
      <c r="AD570" s="637"/>
      <c r="AE570" s="637"/>
      <c r="AF570" s="637"/>
    </row>
    <row r="571" spans="3:32" ht="15.75" customHeight="1" x14ac:dyDescent="0.35">
      <c r="C571" s="632"/>
      <c r="D571" s="629"/>
      <c r="E571" s="629"/>
      <c r="F571" s="629"/>
      <c r="G571" s="637"/>
      <c r="H571" s="629"/>
      <c r="I571" s="629"/>
      <c r="J571" s="637"/>
      <c r="K571" s="629"/>
      <c r="L571" s="629"/>
      <c r="M571" s="637"/>
      <c r="O571" s="629"/>
      <c r="P571" s="637"/>
      <c r="V571" s="637"/>
      <c r="Y571" s="637"/>
      <c r="AB571" s="637"/>
      <c r="AC571" s="637"/>
      <c r="AD571" s="637"/>
      <c r="AE571" s="637"/>
      <c r="AF571" s="637"/>
    </row>
    <row r="572" spans="3:32" ht="15.75" customHeight="1" x14ac:dyDescent="0.35">
      <c r="C572" s="632"/>
      <c r="D572" s="629"/>
      <c r="E572" s="629"/>
      <c r="F572" s="629"/>
      <c r="G572" s="637"/>
      <c r="H572" s="629"/>
      <c r="I572" s="629"/>
      <c r="J572" s="637"/>
      <c r="K572" s="629"/>
      <c r="L572" s="629"/>
      <c r="M572" s="637"/>
      <c r="O572" s="629"/>
      <c r="P572" s="637"/>
      <c r="V572" s="637"/>
      <c r="Y572" s="637"/>
      <c r="AB572" s="637"/>
      <c r="AC572" s="637"/>
      <c r="AD572" s="637"/>
      <c r="AE572" s="637"/>
      <c r="AF572" s="637"/>
    </row>
    <row r="573" spans="3:32" ht="15.75" customHeight="1" x14ac:dyDescent="0.35">
      <c r="C573" s="632"/>
      <c r="D573" s="629"/>
      <c r="E573" s="629"/>
      <c r="F573" s="629"/>
      <c r="G573" s="637"/>
      <c r="H573" s="629"/>
      <c r="I573" s="629"/>
      <c r="J573" s="637"/>
      <c r="K573" s="629"/>
      <c r="L573" s="629"/>
      <c r="M573" s="637"/>
      <c r="O573" s="629"/>
      <c r="P573" s="637"/>
      <c r="V573" s="637"/>
      <c r="Y573" s="637"/>
      <c r="AB573" s="637"/>
      <c r="AC573" s="637"/>
      <c r="AD573" s="637"/>
      <c r="AE573" s="637"/>
      <c r="AF573" s="637"/>
    </row>
    <row r="574" spans="3:32" ht="15.75" customHeight="1" x14ac:dyDescent="0.35">
      <c r="C574" s="632"/>
      <c r="D574" s="629"/>
      <c r="E574" s="629"/>
      <c r="F574" s="629"/>
      <c r="G574" s="637"/>
      <c r="H574" s="629"/>
      <c r="I574" s="629"/>
      <c r="J574" s="637"/>
      <c r="K574" s="629"/>
      <c r="L574" s="629"/>
      <c r="M574" s="637"/>
      <c r="O574" s="629"/>
      <c r="P574" s="637"/>
      <c r="V574" s="637"/>
      <c r="Y574" s="637"/>
      <c r="AB574" s="637"/>
      <c r="AC574" s="637"/>
      <c r="AD574" s="637"/>
      <c r="AE574" s="637"/>
      <c r="AF574" s="637"/>
    </row>
    <row r="575" spans="3:32" ht="15.75" customHeight="1" x14ac:dyDescent="0.35">
      <c r="C575" s="632"/>
      <c r="D575" s="629"/>
      <c r="E575" s="629"/>
      <c r="F575" s="629"/>
      <c r="G575" s="637"/>
      <c r="H575" s="629"/>
      <c r="I575" s="629"/>
      <c r="J575" s="637"/>
      <c r="K575" s="629"/>
      <c r="L575" s="629"/>
      <c r="M575" s="637"/>
      <c r="O575" s="629"/>
      <c r="P575" s="637"/>
      <c r="V575" s="637"/>
      <c r="Y575" s="637"/>
      <c r="AB575" s="637"/>
      <c r="AC575" s="637"/>
      <c r="AD575" s="637"/>
      <c r="AE575" s="637"/>
      <c r="AF575" s="637"/>
    </row>
    <row r="576" spans="3:32" ht="15.75" customHeight="1" x14ac:dyDescent="0.35">
      <c r="C576" s="632"/>
      <c r="D576" s="629"/>
      <c r="E576" s="629"/>
      <c r="F576" s="629"/>
      <c r="G576" s="637"/>
      <c r="H576" s="629"/>
      <c r="I576" s="629"/>
      <c r="J576" s="637"/>
      <c r="K576" s="629"/>
      <c r="L576" s="629"/>
      <c r="M576" s="637"/>
      <c r="O576" s="629"/>
      <c r="P576" s="637"/>
      <c r="V576" s="637"/>
      <c r="Y576" s="637"/>
      <c r="AB576" s="637"/>
      <c r="AC576" s="637"/>
      <c r="AD576" s="637"/>
      <c r="AE576" s="637"/>
      <c r="AF576" s="637"/>
    </row>
    <row r="577" spans="3:32" ht="15.75" customHeight="1" x14ac:dyDescent="0.35">
      <c r="C577" s="632"/>
      <c r="D577" s="629"/>
      <c r="E577" s="629"/>
      <c r="F577" s="629"/>
      <c r="G577" s="637"/>
      <c r="H577" s="629"/>
      <c r="I577" s="629"/>
      <c r="J577" s="637"/>
      <c r="K577" s="629"/>
      <c r="L577" s="629"/>
      <c r="M577" s="637"/>
      <c r="O577" s="629"/>
      <c r="P577" s="637"/>
      <c r="V577" s="637"/>
      <c r="Y577" s="637"/>
      <c r="AB577" s="637"/>
      <c r="AC577" s="637"/>
      <c r="AD577" s="637"/>
      <c r="AE577" s="637"/>
      <c r="AF577" s="637"/>
    </row>
    <row r="578" spans="3:32" ht="15.75" customHeight="1" x14ac:dyDescent="0.35">
      <c r="C578" s="632"/>
      <c r="D578" s="629"/>
      <c r="E578" s="629"/>
      <c r="F578" s="629"/>
      <c r="G578" s="637"/>
      <c r="H578" s="629"/>
      <c r="I578" s="629"/>
      <c r="J578" s="637"/>
      <c r="K578" s="629"/>
      <c r="L578" s="629"/>
      <c r="M578" s="637"/>
      <c r="O578" s="629"/>
      <c r="P578" s="637"/>
      <c r="V578" s="637"/>
      <c r="Y578" s="637"/>
      <c r="AB578" s="637"/>
      <c r="AC578" s="637"/>
      <c r="AD578" s="637"/>
      <c r="AE578" s="637"/>
      <c r="AF578" s="637"/>
    </row>
    <row r="579" spans="3:32" ht="15.75" customHeight="1" x14ac:dyDescent="0.35">
      <c r="C579" s="632"/>
      <c r="D579" s="629"/>
      <c r="E579" s="629"/>
      <c r="F579" s="629"/>
      <c r="G579" s="637"/>
      <c r="H579" s="629"/>
      <c r="I579" s="629"/>
      <c r="J579" s="637"/>
      <c r="K579" s="629"/>
      <c r="L579" s="629"/>
      <c r="M579" s="637"/>
      <c r="O579" s="629"/>
      <c r="P579" s="637"/>
      <c r="V579" s="637"/>
      <c r="Y579" s="637"/>
      <c r="AB579" s="637"/>
      <c r="AC579" s="637"/>
      <c r="AD579" s="637"/>
      <c r="AE579" s="637"/>
      <c r="AF579" s="637"/>
    </row>
    <row r="580" spans="3:32" ht="15.75" customHeight="1" x14ac:dyDescent="0.35">
      <c r="C580" s="632"/>
      <c r="D580" s="629"/>
      <c r="E580" s="629"/>
      <c r="F580" s="629"/>
      <c r="G580" s="637"/>
      <c r="H580" s="629"/>
      <c r="I580" s="629"/>
      <c r="J580" s="637"/>
      <c r="K580" s="629"/>
      <c r="L580" s="629"/>
      <c r="M580" s="637"/>
      <c r="O580" s="629"/>
      <c r="P580" s="637"/>
      <c r="V580" s="637"/>
      <c r="Y580" s="637"/>
      <c r="AB580" s="637"/>
      <c r="AC580" s="637"/>
      <c r="AD580" s="637"/>
      <c r="AE580" s="637"/>
      <c r="AF580" s="637"/>
    </row>
    <row r="581" spans="3:32" ht="15.75" customHeight="1" x14ac:dyDescent="0.35">
      <c r="C581" s="632"/>
      <c r="D581" s="629"/>
      <c r="E581" s="629"/>
      <c r="F581" s="629"/>
      <c r="G581" s="637"/>
      <c r="H581" s="629"/>
      <c r="I581" s="629"/>
      <c r="J581" s="637"/>
      <c r="K581" s="629"/>
      <c r="L581" s="629"/>
      <c r="M581" s="637"/>
      <c r="O581" s="629"/>
      <c r="P581" s="637"/>
      <c r="V581" s="637"/>
      <c r="Y581" s="637"/>
      <c r="AB581" s="637"/>
      <c r="AC581" s="637"/>
      <c r="AD581" s="637"/>
      <c r="AE581" s="637"/>
      <c r="AF581" s="637"/>
    </row>
    <row r="582" spans="3:32" ht="15.75" customHeight="1" x14ac:dyDescent="0.35">
      <c r="C582" s="632"/>
      <c r="D582" s="629"/>
      <c r="E582" s="629"/>
      <c r="F582" s="629"/>
      <c r="G582" s="637"/>
      <c r="H582" s="629"/>
      <c r="I582" s="629"/>
      <c r="J582" s="637"/>
      <c r="K582" s="629"/>
      <c r="L582" s="629"/>
      <c r="M582" s="637"/>
      <c r="O582" s="629"/>
      <c r="P582" s="637"/>
      <c r="V582" s="637"/>
      <c r="Y582" s="637"/>
      <c r="AB582" s="637"/>
      <c r="AC582" s="637"/>
      <c r="AD582" s="637"/>
      <c r="AE582" s="637"/>
      <c r="AF582" s="637"/>
    </row>
    <row r="583" spans="3:32" ht="15.75" customHeight="1" x14ac:dyDescent="0.35">
      <c r="C583" s="632"/>
      <c r="D583" s="629"/>
      <c r="E583" s="629"/>
      <c r="F583" s="629"/>
      <c r="G583" s="637"/>
      <c r="H583" s="629"/>
      <c r="I583" s="629"/>
      <c r="J583" s="637"/>
      <c r="K583" s="629"/>
      <c r="L583" s="629"/>
      <c r="M583" s="637"/>
      <c r="O583" s="629"/>
      <c r="P583" s="637"/>
      <c r="V583" s="637"/>
      <c r="Y583" s="637"/>
      <c r="AB583" s="637"/>
      <c r="AC583" s="637"/>
      <c r="AD583" s="637"/>
      <c r="AE583" s="637"/>
      <c r="AF583" s="637"/>
    </row>
    <row r="584" spans="3:32" ht="15.75" customHeight="1" x14ac:dyDescent="0.35">
      <c r="C584" s="632"/>
      <c r="D584" s="629"/>
      <c r="E584" s="629"/>
      <c r="F584" s="629"/>
      <c r="G584" s="637"/>
      <c r="H584" s="629"/>
      <c r="I584" s="629"/>
      <c r="J584" s="637"/>
      <c r="K584" s="629"/>
      <c r="L584" s="629"/>
      <c r="M584" s="637"/>
      <c r="O584" s="629"/>
      <c r="P584" s="637"/>
      <c r="V584" s="637"/>
      <c r="Y584" s="637"/>
      <c r="AB584" s="637"/>
      <c r="AC584" s="637"/>
      <c r="AD584" s="637"/>
      <c r="AE584" s="637"/>
      <c r="AF584" s="637"/>
    </row>
    <row r="585" spans="3:32" ht="15.75" customHeight="1" x14ac:dyDescent="0.35">
      <c r="C585" s="632"/>
      <c r="D585" s="629"/>
      <c r="E585" s="629"/>
      <c r="F585" s="629"/>
      <c r="G585" s="637"/>
      <c r="H585" s="629"/>
      <c r="I585" s="629"/>
      <c r="J585" s="637"/>
      <c r="K585" s="629"/>
      <c r="L585" s="629"/>
      <c r="M585" s="637"/>
      <c r="O585" s="629"/>
      <c r="P585" s="637"/>
      <c r="V585" s="637"/>
      <c r="Y585" s="637"/>
      <c r="AB585" s="637"/>
      <c r="AC585" s="637"/>
      <c r="AD585" s="637"/>
      <c r="AE585" s="637"/>
      <c r="AF585" s="637"/>
    </row>
    <row r="586" spans="3:32" ht="15.75" customHeight="1" x14ac:dyDescent="0.35">
      <c r="C586" s="632"/>
      <c r="D586" s="629"/>
      <c r="E586" s="629"/>
      <c r="F586" s="629"/>
      <c r="G586" s="637"/>
      <c r="H586" s="629"/>
      <c r="I586" s="629"/>
      <c r="J586" s="637"/>
      <c r="K586" s="629"/>
      <c r="L586" s="629"/>
      <c r="M586" s="637"/>
      <c r="O586" s="629"/>
      <c r="P586" s="637"/>
      <c r="V586" s="637"/>
      <c r="Y586" s="637"/>
      <c r="AB586" s="637"/>
      <c r="AC586" s="637"/>
      <c r="AD586" s="637"/>
      <c r="AE586" s="637"/>
      <c r="AF586" s="637"/>
    </row>
    <row r="587" spans="3:32" ht="15.75" customHeight="1" x14ac:dyDescent="0.35">
      <c r="C587" s="632"/>
      <c r="D587" s="629"/>
      <c r="E587" s="629"/>
      <c r="F587" s="629"/>
      <c r="G587" s="637"/>
      <c r="H587" s="629"/>
      <c r="I587" s="629"/>
      <c r="J587" s="637"/>
      <c r="K587" s="629"/>
      <c r="L587" s="629"/>
      <c r="M587" s="637"/>
      <c r="O587" s="629"/>
      <c r="P587" s="637"/>
      <c r="V587" s="637"/>
      <c r="Y587" s="637"/>
      <c r="AB587" s="637"/>
      <c r="AC587" s="637"/>
      <c r="AD587" s="637"/>
      <c r="AE587" s="637"/>
      <c r="AF587" s="637"/>
    </row>
    <row r="588" spans="3:32" ht="15.75" customHeight="1" x14ac:dyDescent="0.35">
      <c r="C588" s="632"/>
      <c r="D588" s="629"/>
      <c r="E588" s="629"/>
      <c r="F588" s="629"/>
      <c r="G588" s="637"/>
      <c r="H588" s="629"/>
      <c r="I588" s="629"/>
      <c r="J588" s="637"/>
      <c r="K588" s="629"/>
      <c r="L588" s="629"/>
      <c r="M588" s="637"/>
      <c r="O588" s="629"/>
      <c r="P588" s="637"/>
      <c r="V588" s="637"/>
      <c r="Y588" s="637"/>
      <c r="AB588" s="637"/>
      <c r="AC588" s="637"/>
      <c r="AD588" s="637"/>
      <c r="AE588" s="637"/>
      <c r="AF588" s="637"/>
    </row>
    <row r="589" spans="3:32" ht="15.75" customHeight="1" x14ac:dyDescent="0.35">
      <c r="C589" s="632"/>
      <c r="D589" s="629"/>
      <c r="E589" s="629"/>
      <c r="F589" s="629"/>
      <c r="G589" s="637"/>
      <c r="H589" s="629"/>
      <c r="I589" s="629"/>
      <c r="J589" s="637"/>
      <c r="K589" s="629"/>
      <c r="L589" s="629"/>
      <c r="M589" s="637"/>
      <c r="O589" s="629"/>
      <c r="P589" s="637"/>
      <c r="V589" s="637"/>
      <c r="Y589" s="637"/>
      <c r="AB589" s="637"/>
      <c r="AC589" s="637"/>
      <c r="AD589" s="637"/>
      <c r="AE589" s="637"/>
      <c r="AF589" s="637"/>
    </row>
    <row r="590" spans="3:32" ht="15.75" customHeight="1" x14ac:dyDescent="0.35">
      <c r="C590" s="632"/>
      <c r="D590" s="629"/>
      <c r="E590" s="629"/>
      <c r="F590" s="629"/>
      <c r="G590" s="637"/>
      <c r="H590" s="629"/>
      <c r="I590" s="629"/>
      <c r="J590" s="637"/>
      <c r="K590" s="629"/>
      <c r="L590" s="629"/>
      <c r="M590" s="637"/>
      <c r="O590" s="629"/>
      <c r="P590" s="637"/>
      <c r="V590" s="637"/>
      <c r="Y590" s="637"/>
      <c r="AB590" s="637"/>
      <c r="AC590" s="637"/>
      <c r="AD590" s="637"/>
      <c r="AE590" s="637"/>
      <c r="AF590" s="637"/>
    </row>
    <row r="591" spans="3:32" ht="15.75" customHeight="1" x14ac:dyDescent="0.35">
      <c r="C591" s="632"/>
      <c r="D591" s="629"/>
      <c r="E591" s="629"/>
      <c r="F591" s="629"/>
      <c r="G591" s="637"/>
      <c r="H591" s="629"/>
      <c r="I591" s="629"/>
      <c r="J591" s="637"/>
      <c r="K591" s="629"/>
      <c r="L591" s="629"/>
      <c r="M591" s="637"/>
      <c r="O591" s="629"/>
      <c r="P591" s="637"/>
      <c r="V591" s="637"/>
      <c r="Y591" s="637"/>
      <c r="AB591" s="637"/>
      <c r="AC591" s="637"/>
      <c r="AD591" s="637"/>
      <c r="AE591" s="637"/>
      <c r="AF591" s="637"/>
    </row>
    <row r="592" spans="3:32" ht="15.75" customHeight="1" x14ac:dyDescent="0.35">
      <c r="C592" s="632"/>
      <c r="D592" s="629"/>
      <c r="E592" s="629"/>
      <c r="F592" s="629"/>
      <c r="G592" s="637"/>
      <c r="H592" s="629"/>
      <c r="I592" s="629"/>
      <c r="J592" s="637"/>
      <c r="K592" s="629"/>
      <c r="L592" s="629"/>
      <c r="M592" s="637"/>
      <c r="O592" s="629"/>
      <c r="P592" s="637"/>
      <c r="V592" s="637"/>
      <c r="Y592" s="637"/>
      <c r="AB592" s="637"/>
      <c r="AC592" s="637"/>
      <c r="AD592" s="637"/>
      <c r="AE592" s="637"/>
      <c r="AF592" s="637"/>
    </row>
    <row r="593" spans="3:32" ht="15.75" customHeight="1" x14ac:dyDescent="0.35">
      <c r="C593" s="632"/>
      <c r="D593" s="629"/>
      <c r="E593" s="629"/>
      <c r="F593" s="629"/>
      <c r="G593" s="637"/>
      <c r="H593" s="629"/>
      <c r="I593" s="629"/>
      <c r="J593" s="637"/>
      <c r="K593" s="629"/>
      <c r="L593" s="629"/>
      <c r="M593" s="637"/>
      <c r="O593" s="629"/>
      <c r="P593" s="637"/>
      <c r="V593" s="637"/>
      <c r="Y593" s="637"/>
      <c r="AB593" s="637"/>
      <c r="AC593" s="637"/>
      <c r="AD593" s="637"/>
      <c r="AE593" s="637"/>
      <c r="AF593" s="637"/>
    </row>
    <row r="594" spans="3:32" ht="15.75" customHeight="1" x14ac:dyDescent="0.35">
      <c r="C594" s="632"/>
      <c r="D594" s="629"/>
      <c r="E594" s="629"/>
      <c r="F594" s="629"/>
      <c r="G594" s="637"/>
      <c r="H594" s="629"/>
      <c r="I594" s="629"/>
      <c r="J594" s="637"/>
      <c r="K594" s="629"/>
      <c r="L594" s="629"/>
      <c r="M594" s="637"/>
      <c r="O594" s="629"/>
      <c r="P594" s="637"/>
      <c r="V594" s="637"/>
      <c r="Y594" s="637"/>
      <c r="AB594" s="637"/>
      <c r="AC594" s="637"/>
      <c r="AD594" s="637"/>
      <c r="AE594" s="637"/>
      <c r="AF594" s="637"/>
    </row>
    <row r="595" spans="3:32" ht="15.75" customHeight="1" x14ac:dyDescent="0.35">
      <c r="C595" s="632"/>
      <c r="D595" s="629"/>
      <c r="E595" s="629"/>
      <c r="F595" s="629"/>
      <c r="G595" s="637"/>
      <c r="H595" s="629"/>
      <c r="I595" s="629"/>
      <c r="J595" s="637"/>
      <c r="K595" s="629"/>
      <c r="L595" s="629"/>
      <c r="M595" s="637"/>
      <c r="O595" s="629"/>
      <c r="P595" s="637"/>
      <c r="V595" s="637"/>
      <c r="Y595" s="637"/>
      <c r="AB595" s="637"/>
      <c r="AC595" s="637"/>
      <c r="AD595" s="637"/>
      <c r="AE595" s="637"/>
      <c r="AF595" s="637"/>
    </row>
    <row r="596" spans="3:32" ht="15.75" customHeight="1" x14ac:dyDescent="0.35">
      <c r="C596" s="632"/>
      <c r="D596" s="629"/>
      <c r="E596" s="629"/>
      <c r="F596" s="629"/>
      <c r="G596" s="637"/>
      <c r="H596" s="629"/>
      <c r="I596" s="629"/>
      <c r="J596" s="637"/>
      <c r="K596" s="629"/>
      <c r="L596" s="629"/>
      <c r="M596" s="637"/>
      <c r="O596" s="629"/>
      <c r="P596" s="637"/>
      <c r="V596" s="637"/>
      <c r="Y596" s="637"/>
      <c r="AB596" s="637"/>
      <c r="AC596" s="637"/>
      <c r="AD596" s="637"/>
      <c r="AE596" s="637"/>
      <c r="AF596" s="637"/>
    </row>
    <row r="597" spans="3:32" ht="15.75" customHeight="1" x14ac:dyDescent="0.35">
      <c r="C597" s="632"/>
      <c r="D597" s="629"/>
      <c r="E597" s="629"/>
      <c r="F597" s="629"/>
      <c r="G597" s="637"/>
      <c r="H597" s="629"/>
      <c r="I597" s="629"/>
      <c r="J597" s="637"/>
      <c r="K597" s="629"/>
      <c r="L597" s="629"/>
      <c r="M597" s="637"/>
      <c r="O597" s="629"/>
      <c r="P597" s="637"/>
      <c r="V597" s="637"/>
      <c r="Y597" s="637"/>
      <c r="AB597" s="637"/>
      <c r="AC597" s="637"/>
      <c r="AD597" s="637"/>
      <c r="AE597" s="637"/>
      <c r="AF597" s="637"/>
    </row>
    <row r="598" spans="3:32" ht="15.75" customHeight="1" x14ac:dyDescent="0.35">
      <c r="C598" s="632"/>
      <c r="D598" s="629"/>
      <c r="E598" s="629"/>
      <c r="F598" s="629"/>
      <c r="G598" s="637"/>
      <c r="H598" s="629"/>
      <c r="I598" s="629"/>
      <c r="J598" s="637"/>
      <c r="K598" s="629"/>
      <c r="L598" s="629"/>
      <c r="M598" s="637"/>
      <c r="O598" s="629"/>
      <c r="P598" s="637"/>
      <c r="V598" s="637"/>
      <c r="Y598" s="637"/>
      <c r="AB598" s="637"/>
      <c r="AC598" s="637"/>
      <c r="AD598" s="637"/>
      <c r="AE598" s="637"/>
      <c r="AF598" s="637"/>
    </row>
    <row r="599" spans="3:32" ht="15.75" customHeight="1" x14ac:dyDescent="0.35">
      <c r="C599" s="632"/>
      <c r="D599" s="629"/>
      <c r="E599" s="629"/>
      <c r="F599" s="629"/>
      <c r="G599" s="637"/>
      <c r="H599" s="629"/>
      <c r="I599" s="629"/>
      <c r="J599" s="637"/>
      <c r="K599" s="629"/>
      <c r="L599" s="629"/>
      <c r="M599" s="637"/>
      <c r="O599" s="629"/>
      <c r="P599" s="637"/>
      <c r="V599" s="637"/>
      <c r="Y599" s="637"/>
      <c r="AB599" s="637"/>
      <c r="AC599" s="637"/>
      <c r="AD599" s="637"/>
      <c r="AE599" s="637"/>
      <c r="AF599" s="637"/>
    </row>
    <row r="600" spans="3:32" ht="15.75" customHeight="1" x14ac:dyDescent="0.35">
      <c r="C600" s="632"/>
      <c r="D600" s="629"/>
      <c r="E600" s="629"/>
      <c r="F600" s="629"/>
      <c r="G600" s="637"/>
      <c r="H600" s="629"/>
      <c r="I600" s="629"/>
      <c r="J600" s="637"/>
      <c r="K600" s="629"/>
      <c r="L600" s="629"/>
      <c r="M600" s="637"/>
      <c r="O600" s="629"/>
      <c r="P600" s="637"/>
      <c r="V600" s="637"/>
      <c r="Y600" s="637"/>
      <c r="AB600" s="637"/>
      <c r="AC600" s="637"/>
      <c r="AD600" s="637"/>
      <c r="AE600" s="637"/>
      <c r="AF600" s="637"/>
    </row>
    <row r="601" spans="3:32" ht="15.75" customHeight="1" x14ac:dyDescent="0.35">
      <c r="C601" s="632"/>
      <c r="D601" s="629"/>
      <c r="E601" s="629"/>
      <c r="F601" s="629"/>
      <c r="G601" s="637"/>
      <c r="H601" s="629"/>
      <c r="I601" s="629"/>
      <c r="J601" s="637"/>
      <c r="K601" s="629"/>
      <c r="L601" s="629"/>
      <c r="M601" s="637"/>
      <c r="O601" s="629"/>
      <c r="P601" s="637"/>
      <c r="V601" s="637"/>
      <c r="Y601" s="637"/>
      <c r="AB601" s="637"/>
      <c r="AC601" s="637"/>
      <c r="AD601" s="637"/>
      <c r="AE601" s="637"/>
      <c r="AF601" s="637"/>
    </row>
    <row r="602" spans="3:32" ht="15.75" customHeight="1" x14ac:dyDescent="0.35">
      <c r="C602" s="632"/>
      <c r="D602" s="629"/>
      <c r="E602" s="629"/>
      <c r="F602" s="629"/>
      <c r="G602" s="637"/>
      <c r="H602" s="629"/>
      <c r="I602" s="629"/>
      <c r="J602" s="637"/>
      <c r="K602" s="629"/>
      <c r="L602" s="629"/>
      <c r="M602" s="637"/>
      <c r="O602" s="629"/>
      <c r="P602" s="637"/>
      <c r="V602" s="637"/>
      <c r="Y602" s="637"/>
      <c r="AB602" s="637"/>
      <c r="AC602" s="637"/>
      <c r="AD602" s="637"/>
      <c r="AE602" s="637"/>
      <c r="AF602" s="637"/>
    </row>
    <row r="603" spans="3:32" ht="15.75" customHeight="1" x14ac:dyDescent="0.35">
      <c r="C603" s="632"/>
      <c r="D603" s="629"/>
      <c r="E603" s="629"/>
      <c r="F603" s="629"/>
      <c r="G603" s="637"/>
      <c r="H603" s="629"/>
      <c r="I603" s="629"/>
      <c r="J603" s="637"/>
      <c r="K603" s="629"/>
      <c r="L603" s="629"/>
      <c r="M603" s="637"/>
      <c r="O603" s="629"/>
      <c r="P603" s="637"/>
      <c r="V603" s="637"/>
      <c r="Y603" s="637"/>
      <c r="AB603" s="637"/>
      <c r="AC603" s="637"/>
      <c r="AD603" s="637"/>
      <c r="AE603" s="637"/>
      <c r="AF603" s="637"/>
    </row>
    <row r="604" spans="3:32" ht="15.75" customHeight="1" x14ac:dyDescent="0.35">
      <c r="C604" s="632"/>
      <c r="D604" s="629"/>
      <c r="E604" s="629"/>
      <c r="F604" s="629"/>
      <c r="G604" s="637"/>
      <c r="H604" s="629"/>
      <c r="I604" s="629"/>
      <c r="J604" s="637"/>
      <c r="K604" s="629"/>
      <c r="L604" s="629"/>
      <c r="M604" s="637"/>
      <c r="O604" s="629"/>
      <c r="P604" s="637"/>
      <c r="V604" s="637"/>
      <c r="Y604" s="637"/>
      <c r="AB604" s="637"/>
      <c r="AC604" s="637"/>
      <c r="AD604" s="637"/>
      <c r="AE604" s="637"/>
      <c r="AF604" s="637"/>
    </row>
    <row r="605" spans="3:32" ht="15.75" customHeight="1" x14ac:dyDescent="0.35">
      <c r="C605" s="632"/>
      <c r="D605" s="629"/>
      <c r="E605" s="629"/>
      <c r="F605" s="629"/>
      <c r="G605" s="637"/>
      <c r="H605" s="629"/>
      <c r="I605" s="629"/>
      <c r="J605" s="637"/>
      <c r="K605" s="629"/>
      <c r="L605" s="629"/>
      <c r="M605" s="637"/>
      <c r="O605" s="629"/>
      <c r="P605" s="637"/>
      <c r="V605" s="637"/>
      <c r="Y605" s="637"/>
      <c r="AB605" s="637"/>
      <c r="AC605" s="637"/>
      <c r="AD605" s="637"/>
      <c r="AE605" s="637"/>
      <c r="AF605" s="637"/>
    </row>
    <row r="606" spans="3:32" ht="15.75" customHeight="1" x14ac:dyDescent="0.35">
      <c r="C606" s="632"/>
      <c r="D606" s="629"/>
      <c r="E606" s="629"/>
      <c r="F606" s="629"/>
      <c r="G606" s="637"/>
      <c r="H606" s="629"/>
      <c r="I606" s="629"/>
      <c r="J606" s="637"/>
      <c r="K606" s="629"/>
      <c r="L606" s="629"/>
      <c r="M606" s="637"/>
      <c r="O606" s="629"/>
      <c r="P606" s="637"/>
      <c r="V606" s="637"/>
      <c r="Y606" s="637"/>
      <c r="AB606" s="637"/>
      <c r="AC606" s="637"/>
      <c r="AD606" s="637"/>
      <c r="AE606" s="637"/>
      <c r="AF606" s="637"/>
    </row>
    <row r="607" spans="3:32" ht="15.75" customHeight="1" x14ac:dyDescent="0.35">
      <c r="C607" s="632"/>
      <c r="D607" s="629"/>
      <c r="E607" s="629"/>
      <c r="F607" s="629"/>
      <c r="G607" s="637"/>
      <c r="H607" s="629"/>
      <c r="I607" s="629"/>
      <c r="J607" s="637"/>
      <c r="K607" s="629"/>
      <c r="L607" s="629"/>
      <c r="M607" s="637"/>
      <c r="O607" s="629"/>
      <c r="P607" s="637"/>
      <c r="V607" s="637"/>
      <c r="Y607" s="637"/>
      <c r="AB607" s="637"/>
      <c r="AC607" s="637"/>
      <c r="AD607" s="637"/>
      <c r="AE607" s="637"/>
      <c r="AF607" s="637"/>
    </row>
    <row r="608" spans="3:32" ht="15.75" customHeight="1" x14ac:dyDescent="0.35">
      <c r="C608" s="632"/>
      <c r="D608" s="629"/>
      <c r="E608" s="629"/>
      <c r="F608" s="629"/>
      <c r="G608" s="637"/>
      <c r="H608" s="629"/>
      <c r="I608" s="629"/>
      <c r="J608" s="637"/>
      <c r="K608" s="629"/>
      <c r="L608" s="629"/>
      <c r="M608" s="637"/>
      <c r="O608" s="629"/>
      <c r="P608" s="637"/>
      <c r="V608" s="637"/>
      <c r="Y608" s="637"/>
      <c r="AB608" s="637"/>
      <c r="AC608" s="637"/>
      <c r="AD608" s="637"/>
      <c r="AE608" s="637"/>
      <c r="AF608" s="637"/>
    </row>
    <row r="609" spans="3:32" ht="15.75" customHeight="1" x14ac:dyDescent="0.35">
      <c r="C609" s="632"/>
      <c r="D609" s="629"/>
      <c r="E609" s="629"/>
      <c r="F609" s="629"/>
      <c r="G609" s="637"/>
      <c r="H609" s="629"/>
      <c r="I609" s="629"/>
      <c r="J609" s="637"/>
      <c r="K609" s="629"/>
      <c r="L609" s="629"/>
      <c r="M609" s="637"/>
      <c r="O609" s="629"/>
      <c r="P609" s="637"/>
      <c r="V609" s="637"/>
      <c r="Y609" s="637"/>
      <c r="AB609" s="637"/>
      <c r="AC609" s="637"/>
      <c r="AD609" s="637"/>
      <c r="AE609" s="637"/>
      <c r="AF609" s="637"/>
    </row>
    <row r="610" spans="3:32" ht="15.75" customHeight="1" x14ac:dyDescent="0.35">
      <c r="C610" s="632"/>
      <c r="D610" s="629"/>
      <c r="E610" s="629"/>
      <c r="F610" s="629"/>
      <c r="G610" s="637"/>
      <c r="H610" s="629"/>
      <c r="I610" s="629"/>
      <c r="J610" s="637"/>
      <c r="K610" s="629"/>
      <c r="L610" s="629"/>
      <c r="M610" s="637"/>
      <c r="O610" s="629"/>
      <c r="P610" s="637"/>
      <c r="V610" s="637"/>
      <c r="Y610" s="637"/>
      <c r="AB610" s="637"/>
      <c r="AC610" s="637"/>
      <c r="AD610" s="637"/>
      <c r="AE610" s="637"/>
      <c r="AF610" s="637"/>
    </row>
    <row r="611" spans="3:32" ht="15.75" customHeight="1" x14ac:dyDescent="0.35">
      <c r="C611" s="632"/>
      <c r="D611" s="629"/>
      <c r="E611" s="629"/>
      <c r="F611" s="629"/>
      <c r="G611" s="637"/>
      <c r="H611" s="629"/>
      <c r="I611" s="629"/>
      <c r="J611" s="637"/>
      <c r="K611" s="629"/>
      <c r="L611" s="629"/>
      <c r="M611" s="637"/>
      <c r="O611" s="629"/>
      <c r="P611" s="637"/>
      <c r="V611" s="637"/>
      <c r="Y611" s="637"/>
      <c r="AB611" s="637"/>
      <c r="AC611" s="637"/>
      <c r="AD611" s="637"/>
      <c r="AE611" s="637"/>
      <c r="AF611" s="637"/>
    </row>
    <row r="612" spans="3:32" ht="15.75" customHeight="1" x14ac:dyDescent="0.35">
      <c r="C612" s="632"/>
      <c r="D612" s="629"/>
      <c r="E612" s="629"/>
      <c r="F612" s="629"/>
      <c r="G612" s="637"/>
      <c r="H612" s="629"/>
      <c r="I612" s="629"/>
      <c r="J612" s="637"/>
      <c r="K612" s="629"/>
      <c r="L612" s="629"/>
      <c r="M612" s="637"/>
      <c r="O612" s="629"/>
      <c r="P612" s="637"/>
      <c r="V612" s="637"/>
      <c r="Y612" s="637"/>
      <c r="AB612" s="637"/>
      <c r="AC612" s="637"/>
      <c r="AD612" s="637"/>
      <c r="AE612" s="637"/>
      <c r="AF612" s="637"/>
    </row>
    <row r="613" spans="3:32" ht="15.75" customHeight="1" x14ac:dyDescent="0.35">
      <c r="C613" s="632"/>
      <c r="D613" s="629"/>
      <c r="E613" s="629"/>
      <c r="F613" s="629"/>
      <c r="G613" s="637"/>
      <c r="H613" s="629"/>
      <c r="I613" s="629"/>
      <c r="J613" s="637"/>
      <c r="K613" s="629"/>
      <c r="L613" s="629"/>
      <c r="M613" s="637"/>
      <c r="O613" s="629"/>
      <c r="P613" s="637"/>
      <c r="V613" s="637"/>
      <c r="Y613" s="637"/>
      <c r="AB613" s="637"/>
      <c r="AC613" s="637"/>
      <c r="AD613" s="637"/>
      <c r="AE613" s="637"/>
      <c r="AF613" s="637"/>
    </row>
    <row r="614" spans="3:32" ht="15.75" customHeight="1" x14ac:dyDescent="0.35">
      <c r="C614" s="632"/>
      <c r="D614" s="629"/>
      <c r="E614" s="629"/>
      <c r="F614" s="629"/>
      <c r="G614" s="637"/>
      <c r="H614" s="629"/>
      <c r="I614" s="629"/>
      <c r="J614" s="637"/>
      <c r="K614" s="629"/>
      <c r="L614" s="629"/>
      <c r="M614" s="637"/>
      <c r="O614" s="629"/>
      <c r="P614" s="637"/>
      <c r="V614" s="637"/>
      <c r="Y614" s="637"/>
      <c r="AB614" s="637"/>
      <c r="AC614" s="637"/>
      <c r="AD614" s="637"/>
      <c r="AE614" s="637"/>
      <c r="AF614" s="637"/>
    </row>
    <row r="615" spans="3:32" ht="15.75" customHeight="1" x14ac:dyDescent="0.35">
      <c r="C615" s="632"/>
      <c r="D615" s="629"/>
      <c r="E615" s="629"/>
      <c r="F615" s="629"/>
      <c r="G615" s="637"/>
      <c r="H615" s="629"/>
      <c r="I615" s="629"/>
      <c r="J615" s="637"/>
      <c r="K615" s="629"/>
      <c r="L615" s="629"/>
      <c r="M615" s="637"/>
      <c r="O615" s="629"/>
      <c r="P615" s="637"/>
      <c r="V615" s="637"/>
      <c r="Y615" s="637"/>
      <c r="AB615" s="637"/>
      <c r="AC615" s="637"/>
      <c r="AD615" s="637"/>
      <c r="AE615" s="637"/>
      <c r="AF615" s="637"/>
    </row>
    <row r="616" spans="3:32" ht="15.75" customHeight="1" x14ac:dyDescent="0.35">
      <c r="C616" s="632"/>
      <c r="D616" s="629"/>
      <c r="E616" s="629"/>
      <c r="F616" s="629"/>
      <c r="G616" s="637"/>
      <c r="H616" s="629"/>
      <c r="I616" s="629"/>
      <c r="J616" s="637"/>
      <c r="K616" s="629"/>
      <c r="L616" s="629"/>
      <c r="M616" s="637"/>
      <c r="O616" s="629"/>
      <c r="P616" s="637"/>
      <c r="V616" s="637"/>
      <c r="Y616" s="637"/>
      <c r="AB616" s="637"/>
      <c r="AC616" s="637"/>
      <c r="AD616" s="637"/>
      <c r="AE616" s="637"/>
      <c r="AF616" s="637"/>
    </row>
    <row r="617" spans="3:32" ht="15.75" customHeight="1" x14ac:dyDescent="0.35">
      <c r="C617" s="632"/>
      <c r="D617" s="629"/>
      <c r="E617" s="629"/>
      <c r="F617" s="629"/>
      <c r="G617" s="637"/>
      <c r="H617" s="629"/>
      <c r="I617" s="629"/>
      <c r="J617" s="637"/>
      <c r="K617" s="629"/>
      <c r="L617" s="629"/>
      <c r="M617" s="637"/>
      <c r="O617" s="629"/>
      <c r="P617" s="637"/>
      <c r="V617" s="637"/>
      <c r="Y617" s="637"/>
      <c r="AB617" s="637"/>
      <c r="AC617" s="637"/>
      <c r="AD617" s="637"/>
      <c r="AE617" s="637"/>
      <c r="AF617" s="637"/>
    </row>
    <row r="618" spans="3:32" ht="15.75" customHeight="1" x14ac:dyDescent="0.35">
      <c r="C618" s="632"/>
      <c r="D618" s="629"/>
      <c r="E618" s="629"/>
      <c r="F618" s="629"/>
      <c r="G618" s="637"/>
      <c r="H618" s="629"/>
      <c r="I618" s="629"/>
      <c r="J618" s="637"/>
      <c r="K618" s="629"/>
      <c r="L618" s="629"/>
      <c r="M618" s="637"/>
      <c r="O618" s="629"/>
      <c r="P618" s="637"/>
      <c r="V618" s="637"/>
      <c r="Y618" s="637"/>
      <c r="AB618" s="637"/>
      <c r="AC618" s="637"/>
      <c r="AD618" s="637"/>
      <c r="AE618" s="637"/>
      <c r="AF618" s="637"/>
    </row>
    <row r="619" spans="3:32" ht="15.75" customHeight="1" x14ac:dyDescent="0.35">
      <c r="C619" s="632"/>
      <c r="D619" s="629"/>
      <c r="E619" s="629"/>
      <c r="F619" s="629"/>
      <c r="G619" s="637"/>
      <c r="H619" s="629"/>
      <c r="I619" s="629"/>
      <c r="J619" s="637"/>
      <c r="K619" s="629"/>
      <c r="L619" s="629"/>
      <c r="M619" s="637"/>
      <c r="O619" s="629"/>
      <c r="P619" s="637"/>
      <c r="V619" s="637"/>
      <c r="Y619" s="637"/>
      <c r="AB619" s="637"/>
      <c r="AC619" s="637"/>
      <c r="AD619" s="637"/>
      <c r="AE619" s="637"/>
      <c r="AF619" s="637"/>
    </row>
    <row r="620" spans="3:32" ht="15.75" customHeight="1" x14ac:dyDescent="0.35">
      <c r="C620" s="632"/>
      <c r="D620" s="629"/>
      <c r="E620" s="629"/>
      <c r="F620" s="629"/>
      <c r="G620" s="637"/>
      <c r="H620" s="629"/>
      <c r="I620" s="629"/>
      <c r="J620" s="637"/>
      <c r="K620" s="629"/>
      <c r="L620" s="629"/>
      <c r="M620" s="637"/>
      <c r="O620" s="629"/>
      <c r="P620" s="637"/>
      <c r="V620" s="637"/>
      <c r="Y620" s="637"/>
      <c r="AB620" s="637"/>
      <c r="AC620" s="637"/>
      <c r="AD620" s="637"/>
      <c r="AE620" s="637"/>
      <c r="AF620" s="637"/>
    </row>
    <row r="621" spans="3:32" ht="15.75" customHeight="1" x14ac:dyDescent="0.35">
      <c r="C621" s="632"/>
      <c r="D621" s="629"/>
      <c r="E621" s="629"/>
      <c r="F621" s="629"/>
      <c r="G621" s="637"/>
      <c r="H621" s="629"/>
      <c r="I621" s="629"/>
      <c r="J621" s="637"/>
      <c r="K621" s="629"/>
      <c r="L621" s="629"/>
      <c r="M621" s="637"/>
      <c r="O621" s="629"/>
      <c r="P621" s="637"/>
      <c r="V621" s="637"/>
      <c r="Y621" s="637"/>
      <c r="AB621" s="637"/>
      <c r="AC621" s="637"/>
      <c r="AD621" s="637"/>
      <c r="AE621" s="637"/>
      <c r="AF621" s="637"/>
    </row>
    <row r="622" spans="3:32" ht="15.75" customHeight="1" x14ac:dyDescent="0.35">
      <c r="C622" s="632"/>
      <c r="D622" s="629"/>
      <c r="E622" s="629"/>
      <c r="F622" s="629"/>
      <c r="G622" s="637"/>
      <c r="H622" s="629"/>
      <c r="I622" s="629"/>
      <c r="J622" s="637"/>
      <c r="K622" s="629"/>
      <c r="L622" s="629"/>
      <c r="M622" s="637"/>
      <c r="O622" s="629"/>
      <c r="P622" s="637"/>
      <c r="V622" s="637"/>
      <c r="Y622" s="637"/>
      <c r="AB622" s="637"/>
      <c r="AC622" s="637"/>
      <c r="AD622" s="637"/>
      <c r="AE622" s="637"/>
      <c r="AF622" s="637"/>
    </row>
    <row r="623" spans="3:32" ht="15.75" customHeight="1" x14ac:dyDescent="0.35">
      <c r="C623" s="632"/>
      <c r="D623" s="629"/>
      <c r="E623" s="629"/>
      <c r="F623" s="629"/>
      <c r="G623" s="637"/>
      <c r="H623" s="629"/>
      <c r="I623" s="629"/>
      <c r="J623" s="637"/>
      <c r="K623" s="629"/>
      <c r="L623" s="629"/>
      <c r="M623" s="637"/>
      <c r="O623" s="629"/>
      <c r="P623" s="637"/>
      <c r="V623" s="637"/>
      <c r="Y623" s="637"/>
      <c r="AB623" s="637"/>
      <c r="AC623" s="637"/>
      <c r="AD623" s="637"/>
      <c r="AE623" s="637"/>
      <c r="AF623" s="637"/>
    </row>
    <row r="624" spans="3:32" ht="15.75" customHeight="1" x14ac:dyDescent="0.35">
      <c r="C624" s="632"/>
      <c r="D624" s="629"/>
      <c r="E624" s="629"/>
      <c r="F624" s="629"/>
      <c r="G624" s="637"/>
      <c r="H624" s="629"/>
      <c r="I624" s="629"/>
      <c r="J624" s="637"/>
      <c r="K624" s="629"/>
      <c r="L624" s="629"/>
      <c r="M624" s="637"/>
      <c r="O624" s="629"/>
      <c r="P624" s="637"/>
      <c r="V624" s="637"/>
      <c r="Y624" s="637"/>
      <c r="AB624" s="637"/>
      <c r="AC624" s="637"/>
      <c r="AD624" s="637"/>
      <c r="AE624" s="637"/>
      <c r="AF624" s="637"/>
    </row>
    <row r="625" spans="3:32" ht="15.75" customHeight="1" x14ac:dyDescent="0.35">
      <c r="C625" s="632"/>
      <c r="D625" s="629"/>
      <c r="E625" s="629"/>
      <c r="F625" s="629"/>
      <c r="G625" s="637"/>
      <c r="H625" s="629"/>
      <c r="I625" s="629"/>
      <c r="J625" s="637"/>
      <c r="K625" s="629"/>
      <c r="L625" s="629"/>
      <c r="M625" s="637"/>
      <c r="O625" s="629"/>
      <c r="P625" s="637"/>
      <c r="V625" s="637"/>
      <c r="Y625" s="637"/>
      <c r="AB625" s="637"/>
      <c r="AC625" s="637"/>
      <c r="AD625" s="637"/>
      <c r="AE625" s="637"/>
      <c r="AF625" s="637"/>
    </row>
    <row r="626" spans="3:32" ht="15.75" customHeight="1" x14ac:dyDescent="0.35">
      <c r="C626" s="632"/>
      <c r="D626" s="629"/>
      <c r="E626" s="629"/>
      <c r="F626" s="629"/>
      <c r="G626" s="637"/>
      <c r="H626" s="629"/>
      <c r="I626" s="629"/>
      <c r="J626" s="637"/>
      <c r="K626" s="629"/>
      <c r="L626" s="629"/>
      <c r="M626" s="637"/>
      <c r="O626" s="629"/>
      <c r="P626" s="637"/>
      <c r="V626" s="637"/>
      <c r="Y626" s="637"/>
      <c r="AB626" s="637"/>
      <c r="AC626" s="637"/>
      <c r="AD626" s="637"/>
      <c r="AE626" s="637"/>
      <c r="AF626" s="637"/>
    </row>
    <row r="627" spans="3:32" ht="15.75" customHeight="1" x14ac:dyDescent="0.35">
      <c r="C627" s="632"/>
      <c r="D627" s="629"/>
      <c r="E627" s="629"/>
      <c r="F627" s="629"/>
      <c r="G627" s="637"/>
      <c r="H627" s="629"/>
      <c r="I627" s="629"/>
      <c r="J627" s="637"/>
      <c r="K627" s="629"/>
      <c r="L627" s="629"/>
      <c r="M627" s="637"/>
      <c r="O627" s="629"/>
      <c r="P627" s="637"/>
      <c r="V627" s="637"/>
      <c r="Y627" s="637"/>
      <c r="AB627" s="637"/>
      <c r="AC627" s="637"/>
      <c r="AD627" s="637"/>
      <c r="AE627" s="637"/>
      <c r="AF627" s="637"/>
    </row>
    <row r="628" spans="3:32" ht="15.75" customHeight="1" x14ac:dyDescent="0.35">
      <c r="C628" s="632"/>
      <c r="D628" s="629"/>
      <c r="E628" s="629"/>
      <c r="F628" s="629"/>
      <c r="G628" s="637"/>
      <c r="H628" s="629"/>
      <c r="I628" s="629"/>
      <c r="J628" s="637"/>
      <c r="K628" s="629"/>
      <c r="L628" s="629"/>
      <c r="M628" s="637"/>
      <c r="O628" s="629"/>
      <c r="P628" s="637"/>
      <c r="V628" s="637"/>
      <c r="Y628" s="637"/>
      <c r="AB628" s="637"/>
      <c r="AC628" s="637"/>
      <c r="AD628" s="637"/>
      <c r="AE628" s="637"/>
      <c r="AF628" s="637"/>
    </row>
    <row r="629" spans="3:32" ht="15.75" customHeight="1" x14ac:dyDescent="0.35">
      <c r="C629" s="632"/>
      <c r="D629" s="629"/>
      <c r="E629" s="629"/>
      <c r="F629" s="629"/>
      <c r="G629" s="637"/>
      <c r="H629" s="629"/>
      <c r="I629" s="629"/>
      <c r="J629" s="637"/>
      <c r="K629" s="629"/>
      <c r="L629" s="629"/>
      <c r="M629" s="637"/>
      <c r="O629" s="629"/>
      <c r="P629" s="637"/>
      <c r="V629" s="637"/>
      <c r="Y629" s="637"/>
      <c r="AB629" s="637"/>
      <c r="AC629" s="637"/>
      <c r="AD629" s="637"/>
      <c r="AE629" s="637"/>
      <c r="AF629" s="637"/>
    </row>
    <row r="630" spans="3:32" ht="15.75" customHeight="1" x14ac:dyDescent="0.35">
      <c r="C630" s="632"/>
      <c r="D630" s="629"/>
      <c r="E630" s="629"/>
      <c r="F630" s="629"/>
      <c r="G630" s="637"/>
      <c r="H630" s="629"/>
      <c r="I630" s="629"/>
      <c r="J630" s="637"/>
      <c r="K630" s="629"/>
      <c r="L630" s="629"/>
      <c r="M630" s="637"/>
      <c r="O630" s="629"/>
      <c r="P630" s="637"/>
      <c r="V630" s="637"/>
      <c r="Y630" s="637"/>
      <c r="AB630" s="637"/>
      <c r="AC630" s="637"/>
      <c r="AD630" s="637"/>
      <c r="AE630" s="637"/>
      <c r="AF630" s="637"/>
    </row>
    <row r="631" spans="3:32" ht="15.75" customHeight="1" x14ac:dyDescent="0.35">
      <c r="C631" s="632"/>
      <c r="D631" s="629"/>
      <c r="E631" s="629"/>
      <c r="F631" s="629"/>
      <c r="G631" s="637"/>
      <c r="H631" s="629"/>
      <c r="I631" s="629"/>
      <c r="J631" s="637"/>
      <c r="K631" s="629"/>
      <c r="L631" s="629"/>
      <c r="M631" s="637"/>
      <c r="O631" s="629"/>
      <c r="P631" s="637"/>
      <c r="V631" s="637"/>
      <c r="Y631" s="637"/>
      <c r="AB631" s="637"/>
      <c r="AC631" s="637"/>
      <c r="AD631" s="637"/>
      <c r="AE631" s="637"/>
      <c r="AF631" s="637"/>
    </row>
    <row r="632" spans="3:32" ht="15.75" customHeight="1" x14ac:dyDescent="0.35">
      <c r="C632" s="632"/>
      <c r="D632" s="629"/>
      <c r="E632" s="629"/>
      <c r="F632" s="629"/>
      <c r="G632" s="637"/>
      <c r="H632" s="629"/>
      <c r="I632" s="629"/>
      <c r="J632" s="637"/>
      <c r="K632" s="629"/>
      <c r="L632" s="629"/>
      <c r="M632" s="637"/>
      <c r="O632" s="629"/>
      <c r="P632" s="637"/>
      <c r="V632" s="637"/>
      <c r="Y632" s="637"/>
      <c r="AB632" s="637"/>
      <c r="AC632" s="637"/>
      <c r="AD632" s="637"/>
      <c r="AE632" s="637"/>
      <c r="AF632" s="637"/>
    </row>
    <row r="633" spans="3:32" ht="15.75" customHeight="1" x14ac:dyDescent="0.35">
      <c r="C633" s="632"/>
      <c r="D633" s="629"/>
      <c r="E633" s="629"/>
      <c r="F633" s="629"/>
      <c r="G633" s="637"/>
      <c r="H633" s="629"/>
      <c r="I633" s="629"/>
      <c r="J633" s="637"/>
      <c r="K633" s="629"/>
      <c r="L633" s="629"/>
      <c r="M633" s="637"/>
      <c r="O633" s="629"/>
      <c r="P633" s="637"/>
      <c r="V633" s="637"/>
      <c r="Y633" s="637"/>
      <c r="AB633" s="637"/>
      <c r="AC633" s="637"/>
      <c r="AD633" s="637"/>
      <c r="AE633" s="637"/>
      <c r="AF633" s="637"/>
    </row>
    <row r="634" spans="3:32" ht="15.75" customHeight="1" x14ac:dyDescent="0.35">
      <c r="C634" s="632"/>
      <c r="D634" s="629"/>
      <c r="E634" s="629"/>
      <c r="F634" s="629"/>
      <c r="G634" s="637"/>
      <c r="H634" s="629"/>
      <c r="I634" s="629"/>
      <c r="J634" s="637"/>
      <c r="K634" s="629"/>
      <c r="L634" s="629"/>
      <c r="M634" s="637"/>
      <c r="O634" s="629"/>
      <c r="P634" s="637"/>
      <c r="V634" s="637"/>
      <c r="Y634" s="637"/>
      <c r="AB634" s="637"/>
      <c r="AC634" s="637"/>
      <c r="AD634" s="637"/>
      <c r="AE634" s="637"/>
      <c r="AF634" s="637"/>
    </row>
    <row r="635" spans="3:32" ht="15.75" customHeight="1" x14ac:dyDescent="0.35">
      <c r="C635" s="632"/>
      <c r="D635" s="629"/>
      <c r="E635" s="629"/>
      <c r="F635" s="629"/>
      <c r="G635" s="637"/>
      <c r="H635" s="629"/>
      <c r="I635" s="629"/>
      <c r="J635" s="637"/>
      <c r="K635" s="629"/>
      <c r="L635" s="629"/>
      <c r="M635" s="637"/>
      <c r="O635" s="629"/>
      <c r="P635" s="637"/>
      <c r="V635" s="637"/>
      <c r="Y635" s="637"/>
      <c r="AB635" s="637"/>
      <c r="AC635" s="637"/>
      <c r="AD635" s="637"/>
      <c r="AE635" s="637"/>
      <c r="AF635" s="637"/>
    </row>
    <row r="636" spans="3:32" ht="15.75" customHeight="1" x14ac:dyDescent="0.35">
      <c r="C636" s="632"/>
      <c r="D636" s="629"/>
      <c r="E636" s="629"/>
      <c r="F636" s="629"/>
      <c r="G636" s="637"/>
      <c r="H636" s="629"/>
      <c r="I636" s="629"/>
      <c r="J636" s="637"/>
      <c r="K636" s="629"/>
      <c r="L636" s="629"/>
      <c r="M636" s="637"/>
      <c r="O636" s="629"/>
      <c r="P636" s="637"/>
      <c r="V636" s="637"/>
      <c r="Y636" s="637"/>
      <c r="AB636" s="637"/>
      <c r="AC636" s="637"/>
      <c r="AD636" s="637"/>
      <c r="AE636" s="637"/>
      <c r="AF636" s="637"/>
    </row>
    <row r="637" spans="3:32" ht="15.75" customHeight="1" x14ac:dyDescent="0.35">
      <c r="C637" s="632"/>
      <c r="D637" s="629"/>
      <c r="E637" s="629"/>
      <c r="F637" s="629"/>
      <c r="G637" s="637"/>
      <c r="H637" s="629"/>
      <c r="I637" s="629"/>
      <c r="J637" s="637"/>
      <c r="K637" s="629"/>
      <c r="L637" s="629"/>
      <c r="M637" s="637"/>
      <c r="O637" s="629"/>
      <c r="P637" s="637"/>
      <c r="V637" s="637"/>
      <c r="Y637" s="637"/>
      <c r="AB637" s="637"/>
      <c r="AC637" s="637"/>
      <c r="AD637" s="637"/>
      <c r="AE637" s="637"/>
      <c r="AF637" s="637"/>
    </row>
    <row r="638" spans="3:32" ht="15.75" customHeight="1" x14ac:dyDescent="0.35">
      <c r="C638" s="632"/>
      <c r="D638" s="629"/>
      <c r="E638" s="629"/>
      <c r="F638" s="629"/>
      <c r="G638" s="637"/>
      <c r="H638" s="629"/>
      <c r="I638" s="629"/>
      <c r="J638" s="637"/>
      <c r="K638" s="629"/>
      <c r="L638" s="629"/>
      <c r="M638" s="637"/>
      <c r="O638" s="629"/>
      <c r="P638" s="637"/>
      <c r="V638" s="637"/>
      <c r="Y638" s="637"/>
      <c r="AB638" s="637"/>
      <c r="AC638" s="637"/>
      <c r="AD638" s="637"/>
      <c r="AE638" s="637"/>
      <c r="AF638" s="637"/>
    </row>
    <row r="639" spans="3:32" ht="15.75" customHeight="1" x14ac:dyDescent="0.35">
      <c r="C639" s="632"/>
      <c r="D639" s="629"/>
      <c r="E639" s="629"/>
      <c r="F639" s="629"/>
      <c r="G639" s="637"/>
      <c r="H639" s="629"/>
      <c r="I639" s="629"/>
      <c r="J639" s="637"/>
      <c r="K639" s="629"/>
      <c r="L639" s="629"/>
      <c r="M639" s="637"/>
      <c r="O639" s="629"/>
      <c r="P639" s="637"/>
      <c r="V639" s="637"/>
      <c r="Y639" s="637"/>
      <c r="AB639" s="637"/>
      <c r="AC639" s="637"/>
      <c r="AD639" s="637"/>
      <c r="AE639" s="637"/>
      <c r="AF639" s="637"/>
    </row>
    <row r="640" spans="3:32" ht="15.75" customHeight="1" x14ac:dyDescent="0.35">
      <c r="C640" s="632"/>
      <c r="D640" s="629"/>
      <c r="E640" s="629"/>
      <c r="F640" s="629"/>
      <c r="G640" s="637"/>
      <c r="H640" s="629"/>
      <c r="I640" s="629"/>
      <c r="J640" s="637"/>
      <c r="K640" s="629"/>
      <c r="L640" s="629"/>
      <c r="M640" s="637"/>
      <c r="O640" s="629"/>
      <c r="P640" s="637"/>
      <c r="V640" s="637"/>
      <c r="Y640" s="637"/>
      <c r="AB640" s="637"/>
      <c r="AC640" s="637"/>
      <c r="AD640" s="637"/>
      <c r="AE640" s="637"/>
      <c r="AF640" s="637"/>
    </row>
    <row r="641" spans="3:32" ht="15.75" customHeight="1" x14ac:dyDescent="0.35">
      <c r="C641" s="632"/>
      <c r="D641" s="629"/>
      <c r="E641" s="629"/>
      <c r="F641" s="629"/>
      <c r="G641" s="637"/>
      <c r="H641" s="629"/>
      <c r="I641" s="629"/>
      <c r="J641" s="637"/>
      <c r="K641" s="629"/>
      <c r="L641" s="629"/>
      <c r="M641" s="637"/>
      <c r="O641" s="629"/>
      <c r="P641" s="637"/>
      <c r="V641" s="637"/>
      <c r="Y641" s="637"/>
      <c r="AB641" s="637"/>
      <c r="AC641" s="637"/>
      <c r="AD641" s="637"/>
      <c r="AE641" s="637"/>
      <c r="AF641" s="637"/>
    </row>
    <row r="642" spans="3:32" ht="15.75" customHeight="1" x14ac:dyDescent="0.35">
      <c r="C642" s="632"/>
      <c r="D642" s="629"/>
      <c r="E642" s="629"/>
      <c r="F642" s="629"/>
      <c r="G642" s="637"/>
      <c r="H642" s="629"/>
      <c r="I642" s="629"/>
      <c r="J642" s="637"/>
      <c r="K642" s="629"/>
      <c r="L642" s="629"/>
      <c r="M642" s="637"/>
      <c r="O642" s="629"/>
      <c r="P642" s="637"/>
      <c r="V642" s="637"/>
      <c r="Y642" s="637"/>
      <c r="AB642" s="637"/>
      <c r="AC642" s="637"/>
      <c r="AD642" s="637"/>
      <c r="AE642" s="637"/>
      <c r="AF642" s="637"/>
    </row>
    <row r="643" spans="3:32" ht="15.75" customHeight="1" x14ac:dyDescent="0.35">
      <c r="C643" s="632"/>
      <c r="D643" s="629"/>
      <c r="E643" s="629"/>
      <c r="F643" s="629"/>
      <c r="G643" s="637"/>
      <c r="H643" s="629"/>
      <c r="I643" s="629"/>
      <c r="J643" s="637"/>
      <c r="K643" s="629"/>
      <c r="L643" s="629"/>
      <c r="M643" s="637"/>
      <c r="O643" s="629"/>
      <c r="P643" s="637"/>
      <c r="V643" s="637"/>
      <c r="Y643" s="637"/>
      <c r="AB643" s="637"/>
      <c r="AC643" s="637"/>
      <c r="AD643" s="637"/>
      <c r="AE643" s="637"/>
      <c r="AF643" s="637"/>
    </row>
    <row r="644" spans="3:32" ht="15.75" customHeight="1" x14ac:dyDescent="0.35">
      <c r="C644" s="632"/>
      <c r="D644" s="629"/>
      <c r="E644" s="629"/>
      <c r="F644" s="629"/>
      <c r="G644" s="637"/>
      <c r="H644" s="629"/>
      <c r="I644" s="629"/>
      <c r="J644" s="637"/>
      <c r="K644" s="629"/>
      <c r="L644" s="629"/>
      <c r="M644" s="637"/>
      <c r="O644" s="629"/>
      <c r="P644" s="637"/>
      <c r="V644" s="637"/>
      <c r="Y644" s="637"/>
      <c r="AB644" s="637"/>
      <c r="AC644" s="637"/>
      <c r="AD644" s="637"/>
      <c r="AE644" s="637"/>
      <c r="AF644" s="637"/>
    </row>
    <row r="645" spans="3:32" ht="15.75" customHeight="1" x14ac:dyDescent="0.35">
      <c r="C645" s="632"/>
      <c r="D645" s="629"/>
      <c r="E645" s="629"/>
      <c r="F645" s="629"/>
      <c r="G645" s="637"/>
      <c r="H645" s="629"/>
      <c r="I645" s="629"/>
      <c r="J645" s="637"/>
      <c r="K645" s="629"/>
      <c r="L645" s="629"/>
      <c r="M645" s="637"/>
      <c r="O645" s="629"/>
      <c r="P645" s="637"/>
      <c r="V645" s="637"/>
      <c r="Y645" s="637"/>
      <c r="AB645" s="637"/>
      <c r="AC645" s="637"/>
      <c r="AD645" s="637"/>
      <c r="AE645" s="637"/>
      <c r="AF645" s="637"/>
    </row>
    <row r="646" spans="3:32" ht="15.75" customHeight="1" x14ac:dyDescent="0.35">
      <c r="C646" s="632"/>
      <c r="D646" s="629"/>
      <c r="E646" s="629"/>
      <c r="F646" s="629"/>
      <c r="G646" s="637"/>
      <c r="H646" s="629"/>
      <c r="I646" s="629"/>
      <c r="J646" s="637"/>
      <c r="K646" s="629"/>
      <c r="L646" s="629"/>
      <c r="M646" s="637"/>
      <c r="O646" s="629"/>
      <c r="P646" s="637"/>
      <c r="V646" s="637"/>
      <c r="Y646" s="637"/>
      <c r="AB646" s="637"/>
      <c r="AC646" s="637"/>
      <c r="AD646" s="637"/>
      <c r="AE646" s="637"/>
      <c r="AF646" s="637"/>
    </row>
    <row r="647" spans="3:32" ht="15.75" customHeight="1" x14ac:dyDescent="0.35">
      <c r="C647" s="632"/>
      <c r="D647" s="629"/>
      <c r="E647" s="629"/>
      <c r="F647" s="629"/>
      <c r="G647" s="637"/>
      <c r="H647" s="629"/>
      <c r="I647" s="629"/>
      <c r="J647" s="637"/>
      <c r="K647" s="629"/>
      <c r="L647" s="629"/>
      <c r="M647" s="637"/>
      <c r="O647" s="629"/>
      <c r="P647" s="637"/>
      <c r="V647" s="637"/>
      <c r="Y647" s="637"/>
      <c r="AB647" s="637"/>
      <c r="AC647" s="637"/>
      <c r="AD647" s="637"/>
      <c r="AE647" s="637"/>
      <c r="AF647" s="637"/>
    </row>
    <row r="648" spans="3:32" ht="15.75" customHeight="1" x14ac:dyDescent="0.35">
      <c r="C648" s="632"/>
      <c r="D648" s="629"/>
      <c r="E648" s="629"/>
      <c r="F648" s="629"/>
      <c r="G648" s="637"/>
      <c r="H648" s="629"/>
      <c r="I648" s="629"/>
      <c r="J648" s="637"/>
      <c r="K648" s="629"/>
      <c r="L648" s="629"/>
      <c r="M648" s="637"/>
      <c r="O648" s="629"/>
      <c r="P648" s="637"/>
      <c r="V648" s="637"/>
      <c r="Y648" s="637"/>
      <c r="AB648" s="637"/>
      <c r="AC648" s="637"/>
      <c r="AD648" s="637"/>
      <c r="AE648" s="637"/>
      <c r="AF648" s="637"/>
    </row>
    <row r="649" spans="3:32" ht="15.75" customHeight="1" x14ac:dyDescent="0.35">
      <c r="C649" s="632"/>
      <c r="D649" s="629"/>
      <c r="E649" s="629"/>
      <c r="F649" s="629"/>
      <c r="G649" s="637"/>
      <c r="H649" s="629"/>
      <c r="I649" s="629"/>
      <c r="J649" s="637"/>
      <c r="K649" s="629"/>
      <c r="L649" s="629"/>
      <c r="M649" s="637"/>
      <c r="O649" s="629"/>
      <c r="P649" s="637"/>
      <c r="V649" s="637"/>
      <c r="Y649" s="637"/>
      <c r="AB649" s="637"/>
      <c r="AC649" s="637"/>
      <c r="AD649" s="637"/>
      <c r="AE649" s="637"/>
      <c r="AF649" s="637"/>
    </row>
    <row r="650" spans="3:32" ht="15.75" customHeight="1" x14ac:dyDescent="0.35">
      <c r="C650" s="632"/>
      <c r="D650" s="629"/>
      <c r="E650" s="629"/>
      <c r="F650" s="629"/>
      <c r="G650" s="637"/>
      <c r="H650" s="629"/>
      <c r="I650" s="629"/>
      <c r="J650" s="637"/>
      <c r="K650" s="629"/>
      <c r="L650" s="629"/>
      <c r="M650" s="637"/>
      <c r="O650" s="629"/>
      <c r="P650" s="637"/>
      <c r="V650" s="637"/>
      <c r="Y650" s="637"/>
      <c r="AB650" s="637"/>
      <c r="AC650" s="637"/>
      <c r="AD650" s="637"/>
      <c r="AE650" s="637"/>
      <c r="AF650" s="637"/>
    </row>
    <row r="651" spans="3:32" ht="15.75" customHeight="1" x14ac:dyDescent="0.35">
      <c r="C651" s="632"/>
      <c r="D651" s="629"/>
      <c r="E651" s="629"/>
      <c r="F651" s="629"/>
      <c r="G651" s="637"/>
      <c r="H651" s="629"/>
      <c r="I651" s="629"/>
      <c r="J651" s="637"/>
      <c r="K651" s="629"/>
      <c r="L651" s="629"/>
      <c r="M651" s="637"/>
      <c r="O651" s="629"/>
      <c r="P651" s="637"/>
      <c r="V651" s="637"/>
      <c r="Y651" s="637"/>
      <c r="AB651" s="637"/>
      <c r="AC651" s="637"/>
      <c r="AD651" s="637"/>
      <c r="AE651" s="637"/>
      <c r="AF651" s="637"/>
    </row>
    <row r="652" spans="3:32" ht="15.75" customHeight="1" x14ac:dyDescent="0.35">
      <c r="C652" s="632"/>
      <c r="D652" s="629"/>
      <c r="E652" s="629"/>
      <c r="F652" s="629"/>
      <c r="G652" s="637"/>
      <c r="H652" s="629"/>
      <c r="I652" s="629"/>
      <c r="J652" s="637"/>
      <c r="K652" s="629"/>
      <c r="L652" s="629"/>
      <c r="M652" s="637"/>
      <c r="O652" s="629"/>
      <c r="P652" s="637"/>
      <c r="V652" s="637"/>
      <c r="Y652" s="637"/>
      <c r="AB652" s="637"/>
      <c r="AC652" s="637"/>
      <c r="AD652" s="637"/>
      <c r="AE652" s="637"/>
      <c r="AF652" s="637"/>
    </row>
    <row r="653" spans="3:32" ht="15.75" customHeight="1" x14ac:dyDescent="0.35">
      <c r="C653" s="632"/>
      <c r="D653" s="629"/>
      <c r="E653" s="629"/>
      <c r="F653" s="629"/>
      <c r="G653" s="637"/>
      <c r="H653" s="629"/>
      <c r="I653" s="629"/>
      <c r="J653" s="637"/>
      <c r="K653" s="629"/>
      <c r="L653" s="629"/>
      <c r="M653" s="637"/>
      <c r="O653" s="629"/>
      <c r="P653" s="637"/>
      <c r="V653" s="637"/>
      <c r="Y653" s="637"/>
      <c r="AB653" s="637"/>
      <c r="AC653" s="637"/>
      <c r="AD653" s="637"/>
      <c r="AE653" s="637"/>
      <c r="AF653" s="637"/>
    </row>
    <row r="654" spans="3:32" ht="15.75" customHeight="1" x14ac:dyDescent="0.35">
      <c r="C654" s="632"/>
      <c r="D654" s="629"/>
      <c r="E654" s="629"/>
      <c r="F654" s="629"/>
      <c r="G654" s="637"/>
      <c r="H654" s="629"/>
      <c r="I654" s="629"/>
      <c r="J654" s="637"/>
      <c r="K654" s="629"/>
      <c r="L654" s="629"/>
      <c r="M654" s="637"/>
      <c r="O654" s="629"/>
      <c r="P654" s="637"/>
      <c r="V654" s="637"/>
      <c r="Y654" s="637"/>
      <c r="AB654" s="637"/>
      <c r="AC654" s="637"/>
      <c r="AD654" s="637"/>
      <c r="AE654" s="637"/>
      <c r="AF654" s="637"/>
    </row>
    <row r="655" spans="3:32" ht="15.75" customHeight="1" x14ac:dyDescent="0.35">
      <c r="C655" s="632"/>
      <c r="D655" s="629"/>
      <c r="E655" s="629"/>
      <c r="F655" s="629"/>
      <c r="G655" s="637"/>
      <c r="H655" s="629"/>
      <c r="I655" s="629"/>
      <c r="J655" s="637"/>
      <c r="K655" s="629"/>
      <c r="L655" s="629"/>
      <c r="M655" s="637"/>
      <c r="O655" s="629"/>
      <c r="P655" s="637"/>
      <c r="V655" s="637"/>
      <c r="Y655" s="637"/>
      <c r="AB655" s="637"/>
      <c r="AC655" s="637"/>
      <c r="AD655" s="637"/>
      <c r="AE655" s="637"/>
      <c r="AF655" s="637"/>
    </row>
    <row r="656" spans="3:32" ht="15.75" customHeight="1" x14ac:dyDescent="0.35">
      <c r="C656" s="632"/>
      <c r="D656" s="629"/>
      <c r="E656" s="629"/>
      <c r="F656" s="629"/>
      <c r="G656" s="637"/>
      <c r="H656" s="629"/>
      <c r="I656" s="629"/>
      <c r="J656" s="637"/>
      <c r="K656" s="629"/>
      <c r="L656" s="629"/>
      <c r="M656" s="637"/>
      <c r="O656" s="629"/>
      <c r="P656" s="637"/>
      <c r="V656" s="637"/>
      <c r="Y656" s="637"/>
      <c r="AB656" s="637"/>
      <c r="AC656" s="637"/>
      <c r="AD656" s="637"/>
      <c r="AE656" s="637"/>
      <c r="AF656" s="637"/>
    </row>
    <row r="657" spans="3:32" ht="15.75" customHeight="1" x14ac:dyDescent="0.35">
      <c r="C657" s="632"/>
      <c r="D657" s="629"/>
      <c r="E657" s="629"/>
      <c r="F657" s="629"/>
      <c r="G657" s="637"/>
      <c r="H657" s="629"/>
      <c r="I657" s="629"/>
      <c r="J657" s="637"/>
      <c r="K657" s="629"/>
      <c r="L657" s="629"/>
      <c r="M657" s="637"/>
      <c r="O657" s="629"/>
      <c r="P657" s="637"/>
      <c r="V657" s="637"/>
      <c r="Y657" s="637"/>
      <c r="AB657" s="637"/>
      <c r="AC657" s="637"/>
      <c r="AD657" s="637"/>
      <c r="AE657" s="637"/>
      <c r="AF657" s="637"/>
    </row>
    <row r="658" spans="3:32" ht="15.75" customHeight="1" x14ac:dyDescent="0.35">
      <c r="C658" s="632"/>
      <c r="D658" s="629"/>
      <c r="E658" s="629"/>
      <c r="F658" s="629"/>
      <c r="G658" s="637"/>
      <c r="H658" s="629"/>
      <c r="I658" s="629"/>
      <c r="J658" s="637"/>
      <c r="K658" s="629"/>
      <c r="L658" s="629"/>
      <c r="M658" s="637"/>
      <c r="O658" s="629"/>
      <c r="P658" s="637"/>
      <c r="V658" s="637"/>
      <c r="Y658" s="637"/>
      <c r="AB658" s="637"/>
      <c r="AC658" s="637"/>
      <c r="AD658" s="637"/>
      <c r="AE658" s="637"/>
      <c r="AF658" s="637"/>
    </row>
    <row r="659" spans="3:32" ht="15.75" customHeight="1" x14ac:dyDescent="0.35">
      <c r="C659" s="632"/>
      <c r="D659" s="629"/>
      <c r="E659" s="629"/>
      <c r="F659" s="629"/>
      <c r="G659" s="637"/>
      <c r="H659" s="629"/>
      <c r="I659" s="629"/>
      <c r="J659" s="637"/>
      <c r="K659" s="629"/>
      <c r="L659" s="629"/>
      <c r="M659" s="637"/>
      <c r="O659" s="629"/>
      <c r="P659" s="637"/>
      <c r="V659" s="637"/>
      <c r="Y659" s="637"/>
      <c r="AB659" s="637"/>
      <c r="AC659" s="637"/>
      <c r="AD659" s="637"/>
      <c r="AE659" s="637"/>
      <c r="AF659" s="637"/>
    </row>
    <row r="660" spans="3:32" ht="15.75" customHeight="1" x14ac:dyDescent="0.35">
      <c r="C660" s="632"/>
      <c r="D660" s="629"/>
      <c r="E660" s="629"/>
      <c r="F660" s="629"/>
      <c r="G660" s="637"/>
      <c r="H660" s="629"/>
      <c r="I660" s="629"/>
      <c r="J660" s="637"/>
      <c r="K660" s="629"/>
      <c r="L660" s="629"/>
      <c r="M660" s="637"/>
      <c r="O660" s="629"/>
      <c r="P660" s="637"/>
      <c r="V660" s="637"/>
      <c r="Y660" s="637"/>
      <c r="AB660" s="637"/>
      <c r="AC660" s="637"/>
      <c r="AD660" s="637"/>
      <c r="AE660" s="637"/>
      <c r="AF660" s="637"/>
    </row>
    <row r="661" spans="3:32" ht="15.75" customHeight="1" x14ac:dyDescent="0.35">
      <c r="C661" s="632"/>
      <c r="D661" s="629"/>
      <c r="E661" s="629"/>
      <c r="F661" s="629"/>
      <c r="G661" s="637"/>
      <c r="H661" s="629"/>
      <c r="I661" s="629"/>
      <c r="J661" s="637"/>
      <c r="K661" s="629"/>
      <c r="L661" s="629"/>
      <c r="M661" s="637"/>
      <c r="O661" s="629"/>
      <c r="P661" s="637"/>
      <c r="V661" s="637"/>
      <c r="Y661" s="637"/>
      <c r="AB661" s="637"/>
      <c r="AC661" s="637"/>
      <c r="AD661" s="637"/>
      <c r="AE661" s="637"/>
      <c r="AF661" s="637"/>
    </row>
    <row r="662" spans="3:32" ht="15.75" customHeight="1" x14ac:dyDescent="0.35">
      <c r="C662" s="632"/>
      <c r="D662" s="629"/>
      <c r="E662" s="629"/>
      <c r="F662" s="629"/>
      <c r="G662" s="637"/>
      <c r="H662" s="629"/>
      <c r="I662" s="629"/>
      <c r="J662" s="637"/>
      <c r="K662" s="629"/>
      <c r="L662" s="629"/>
      <c r="M662" s="637"/>
      <c r="O662" s="629"/>
      <c r="P662" s="637"/>
      <c r="V662" s="637"/>
      <c r="Y662" s="637"/>
      <c r="AB662" s="637"/>
      <c r="AC662" s="637"/>
      <c r="AD662" s="637"/>
      <c r="AE662" s="637"/>
      <c r="AF662" s="637"/>
    </row>
    <row r="663" spans="3:32" ht="15.75" customHeight="1" x14ac:dyDescent="0.35">
      <c r="C663" s="632"/>
      <c r="D663" s="629"/>
      <c r="E663" s="629"/>
      <c r="F663" s="629"/>
      <c r="G663" s="637"/>
      <c r="H663" s="629"/>
      <c r="I663" s="629"/>
      <c r="J663" s="637"/>
      <c r="K663" s="629"/>
      <c r="L663" s="629"/>
      <c r="M663" s="637"/>
      <c r="O663" s="629"/>
      <c r="P663" s="637"/>
      <c r="V663" s="637"/>
      <c r="Y663" s="637"/>
      <c r="AB663" s="637"/>
      <c r="AC663" s="637"/>
      <c r="AD663" s="637"/>
      <c r="AE663" s="637"/>
      <c r="AF663" s="637"/>
    </row>
    <row r="664" spans="3:32" ht="15.75" customHeight="1" x14ac:dyDescent="0.35">
      <c r="C664" s="632"/>
      <c r="D664" s="629"/>
      <c r="E664" s="629"/>
      <c r="F664" s="629"/>
      <c r="G664" s="637"/>
      <c r="H664" s="629"/>
      <c r="I664" s="629"/>
      <c r="J664" s="637"/>
      <c r="K664" s="629"/>
      <c r="L664" s="629"/>
      <c r="M664" s="637"/>
      <c r="O664" s="629"/>
      <c r="P664" s="637"/>
      <c r="V664" s="637"/>
      <c r="Y664" s="637"/>
      <c r="AB664" s="637"/>
      <c r="AC664" s="637"/>
      <c r="AD664" s="637"/>
      <c r="AE664" s="637"/>
      <c r="AF664" s="637"/>
    </row>
    <row r="665" spans="3:32" ht="15.75" customHeight="1" x14ac:dyDescent="0.35">
      <c r="C665" s="632"/>
      <c r="D665" s="629"/>
      <c r="E665" s="629"/>
      <c r="F665" s="629"/>
      <c r="G665" s="637"/>
      <c r="H665" s="629"/>
      <c r="I665" s="629"/>
      <c r="J665" s="637"/>
      <c r="K665" s="629"/>
      <c r="L665" s="629"/>
      <c r="M665" s="637"/>
      <c r="O665" s="629"/>
      <c r="P665" s="637"/>
      <c r="V665" s="637"/>
      <c r="Y665" s="637"/>
      <c r="AB665" s="637"/>
      <c r="AC665" s="637"/>
      <c r="AD665" s="637"/>
      <c r="AE665" s="637"/>
      <c r="AF665" s="637"/>
    </row>
    <row r="666" spans="3:32" ht="15.75" customHeight="1" x14ac:dyDescent="0.35">
      <c r="C666" s="632"/>
      <c r="D666" s="629"/>
      <c r="E666" s="629"/>
      <c r="F666" s="629"/>
      <c r="G666" s="637"/>
      <c r="H666" s="629"/>
      <c r="I666" s="629"/>
      <c r="J666" s="637"/>
      <c r="K666" s="629"/>
      <c r="L666" s="629"/>
      <c r="M666" s="637"/>
      <c r="O666" s="629"/>
      <c r="P666" s="637"/>
      <c r="V666" s="637"/>
      <c r="Y666" s="637"/>
      <c r="AB666" s="637"/>
      <c r="AC666" s="637"/>
      <c r="AD666" s="637"/>
      <c r="AE666" s="637"/>
      <c r="AF666" s="637"/>
    </row>
    <row r="667" spans="3:32" ht="15.75" customHeight="1" x14ac:dyDescent="0.35">
      <c r="C667" s="632"/>
      <c r="D667" s="629"/>
      <c r="E667" s="629"/>
      <c r="F667" s="629"/>
      <c r="G667" s="637"/>
      <c r="H667" s="629"/>
      <c r="I667" s="629"/>
      <c r="J667" s="637"/>
      <c r="K667" s="629"/>
      <c r="L667" s="629"/>
      <c r="M667" s="637"/>
      <c r="O667" s="629"/>
      <c r="P667" s="637"/>
      <c r="V667" s="637"/>
      <c r="Y667" s="637"/>
      <c r="AB667" s="637"/>
      <c r="AC667" s="637"/>
      <c r="AD667" s="637"/>
      <c r="AE667" s="637"/>
      <c r="AF667" s="637"/>
    </row>
    <row r="668" spans="3:32" ht="15.75" customHeight="1" x14ac:dyDescent="0.35">
      <c r="C668" s="632"/>
      <c r="D668" s="629"/>
      <c r="E668" s="629"/>
      <c r="F668" s="629"/>
      <c r="G668" s="637"/>
      <c r="H668" s="629"/>
      <c r="I668" s="629"/>
      <c r="J668" s="637"/>
      <c r="K668" s="629"/>
      <c r="L668" s="629"/>
      <c r="M668" s="637"/>
      <c r="O668" s="629"/>
      <c r="P668" s="637"/>
      <c r="V668" s="637"/>
      <c r="Y668" s="637"/>
      <c r="AB668" s="637"/>
      <c r="AC668" s="637"/>
      <c r="AD668" s="637"/>
      <c r="AE668" s="637"/>
      <c r="AF668" s="637"/>
    </row>
    <row r="669" spans="3:32" ht="15.75" customHeight="1" x14ac:dyDescent="0.35">
      <c r="C669" s="632"/>
      <c r="D669" s="629"/>
      <c r="E669" s="629"/>
      <c r="F669" s="629"/>
      <c r="G669" s="637"/>
      <c r="H669" s="629"/>
      <c r="I669" s="629"/>
      <c r="J669" s="637"/>
      <c r="K669" s="629"/>
      <c r="L669" s="629"/>
      <c r="M669" s="637"/>
      <c r="O669" s="629"/>
      <c r="P669" s="637"/>
      <c r="V669" s="637"/>
      <c r="Y669" s="637"/>
      <c r="AB669" s="637"/>
      <c r="AC669" s="637"/>
      <c r="AD669" s="637"/>
      <c r="AE669" s="637"/>
      <c r="AF669" s="637"/>
    </row>
    <row r="670" spans="3:32" ht="15.75" customHeight="1" x14ac:dyDescent="0.35">
      <c r="C670" s="632"/>
      <c r="D670" s="629"/>
      <c r="E670" s="629"/>
      <c r="F670" s="629"/>
      <c r="G670" s="637"/>
      <c r="H670" s="629"/>
      <c r="I670" s="629"/>
      <c r="J670" s="637"/>
      <c r="K670" s="629"/>
      <c r="L670" s="629"/>
      <c r="M670" s="637"/>
      <c r="O670" s="629"/>
      <c r="P670" s="637"/>
      <c r="V670" s="637"/>
      <c r="Y670" s="637"/>
      <c r="AB670" s="637"/>
      <c r="AC670" s="637"/>
      <c r="AD670" s="637"/>
      <c r="AE670" s="637"/>
      <c r="AF670" s="637"/>
    </row>
    <row r="671" spans="3:32" ht="15.75" customHeight="1" x14ac:dyDescent="0.35">
      <c r="C671" s="632"/>
      <c r="D671" s="629"/>
      <c r="E671" s="629"/>
      <c r="F671" s="629"/>
      <c r="G671" s="637"/>
      <c r="H671" s="629"/>
      <c r="I671" s="629"/>
      <c r="J671" s="637"/>
      <c r="K671" s="629"/>
      <c r="L671" s="629"/>
      <c r="M671" s="637"/>
      <c r="O671" s="629"/>
      <c r="P671" s="637"/>
      <c r="V671" s="637"/>
      <c r="Y671" s="637"/>
      <c r="AB671" s="637"/>
      <c r="AC671" s="637"/>
      <c r="AD671" s="637"/>
      <c r="AE671" s="637"/>
      <c r="AF671" s="637"/>
    </row>
    <row r="672" spans="3:32" ht="15.75" customHeight="1" x14ac:dyDescent="0.35">
      <c r="C672" s="632"/>
      <c r="D672" s="629"/>
      <c r="E672" s="629"/>
      <c r="F672" s="629"/>
      <c r="G672" s="637"/>
      <c r="H672" s="629"/>
      <c r="I672" s="629"/>
      <c r="J672" s="637"/>
      <c r="K672" s="629"/>
      <c r="L672" s="629"/>
      <c r="M672" s="637"/>
      <c r="O672" s="629"/>
      <c r="P672" s="637"/>
      <c r="V672" s="637"/>
      <c r="Y672" s="637"/>
      <c r="AB672" s="637"/>
      <c r="AC672" s="637"/>
      <c r="AD672" s="637"/>
      <c r="AE672" s="637"/>
      <c r="AF672" s="637"/>
    </row>
    <row r="673" spans="3:32" ht="15.75" customHeight="1" x14ac:dyDescent="0.35">
      <c r="C673" s="632"/>
      <c r="D673" s="629"/>
      <c r="E673" s="629"/>
      <c r="F673" s="629"/>
      <c r="G673" s="637"/>
      <c r="H673" s="629"/>
      <c r="I673" s="629"/>
      <c r="J673" s="637"/>
      <c r="K673" s="629"/>
      <c r="L673" s="629"/>
      <c r="M673" s="637"/>
      <c r="O673" s="629"/>
      <c r="P673" s="637"/>
      <c r="V673" s="637"/>
      <c r="Y673" s="637"/>
      <c r="AB673" s="637"/>
      <c r="AC673" s="637"/>
      <c r="AD673" s="637"/>
      <c r="AE673" s="637"/>
      <c r="AF673" s="637"/>
    </row>
    <row r="674" spans="3:32" ht="15.75" customHeight="1" x14ac:dyDescent="0.35">
      <c r="C674" s="632"/>
      <c r="D674" s="629"/>
      <c r="E674" s="629"/>
      <c r="F674" s="629"/>
      <c r="G674" s="637"/>
      <c r="H674" s="629"/>
      <c r="I674" s="629"/>
      <c r="J674" s="637"/>
      <c r="K674" s="629"/>
      <c r="L674" s="629"/>
      <c r="M674" s="637"/>
      <c r="O674" s="629"/>
      <c r="P674" s="637"/>
      <c r="V674" s="637"/>
      <c r="Y674" s="637"/>
      <c r="AB674" s="637"/>
      <c r="AC674" s="637"/>
      <c r="AD674" s="637"/>
      <c r="AE674" s="637"/>
      <c r="AF674" s="637"/>
    </row>
    <row r="675" spans="3:32" ht="15.75" customHeight="1" x14ac:dyDescent="0.35">
      <c r="C675" s="632"/>
      <c r="D675" s="629"/>
      <c r="E675" s="629"/>
      <c r="F675" s="629"/>
      <c r="G675" s="637"/>
      <c r="H675" s="629"/>
      <c r="I675" s="629"/>
      <c r="J675" s="637"/>
      <c r="K675" s="629"/>
      <c r="L675" s="629"/>
      <c r="M675" s="637"/>
      <c r="O675" s="629"/>
      <c r="P675" s="637"/>
      <c r="V675" s="637"/>
      <c r="Y675" s="637"/>
      <c r="AB675" s="637"/>
      <c r="AC675" s="637"/>
      <c r="AD675" s="637"/>
      <c r="AE675" s="637"/>
      <c r="AF675" s="637"/>
    </row>
    <row r="676" spans="3:32" ht="15.75" customHeight="1" x14ac:dyDescent="0.35">
      <c r="C676" s="632"/>
      <c r="D676" s="629"/>
      <c r="E676" s="629"/>
      <c r="F676" s="629"/>
      <c r="G676" s="637"/>
      <c r="H676" s="629"/>
      <c r="I676" s="629"/>
      <c r="J676" s="637"/>
      <c r="K676" s="629"/>
      <c r="L676" s="629"/>
      <c r="M676" s="637"/>
      <c r="O676" s="629"/>
      <c r="P676" s="637"/>
      <c r="V676" s="637"/>
      <c r="Y676" s="637"/>
      <c r="AB676" s="637"/>
      <c r="AC676" s="637"/>
      <c r="AD676" s="637"/>
      <c r="AE676" s="637"/>
      <c r="AF676" s="637"/>
    </row>
    <row r="677" spans="3:32" ht="15.75" customHeight="1" x14ac:dyDescent="0.35">
      <c r="C677" s="632"/>
      <c r="D677" s="629"/>
      <c r="E677" s="629"/>
      <c r="F677" s="629"/>
      <c r="G677" s="637"/>
      <c r="H677" s="629"/>
      <c r="I677" s="629"/>
      <c r="J677" s="637"/>
      <c r="K677" s="629"/>
      <c r="L677" s="629"/>
      <c r="M677" s="637"/>
      <c r="O677" s="629"/>
      <c r="P677" s="637"/>
      <c r="V677" s="637"/>
      <c r="Y677" s="637"/>
      <c r="AB677" s="637"/>
      <c r="AC677" s="637"/>
      <c r="AD677" s="637"/>
      <c r="AE677" s="637"/>
      <c r="AF677" s="637"/>
    </row>
    <row r="678" spans="3:32" ht="15.75" customHeight="1" x14ac:dyDescent="0.35">
      <c r="C678" s="632"/>
      <c r="D678" s="629"/>
      <c r="E678" s="629"/>
      <c r="F678" s="629"/>
      <c r="G678" s="637"/>
      <c r="H678" s="629"/>
      <c r="I678" s="629"/>
      <c r="J678" s="637"/>
      <c r="K678" s="629"/>
      <c r="L678" s="629"/>
      <c r="M678" s="637"/>
      <c r="O678" s="629"/>
      <c r="P678" s="637"/>
      <c r="V678" s="637"/>
      <c r="Y678" s="637"/>
      <c r="AB678" s="637"/>
      <c r="AC678" s="637"/>
      <c r="AD678" s="637"/>
      <c r="AE678" s="637"/>
      <c r="AF678" s="637"/>
    </row>
    <row r="679" spans="3:32" ht="15.75" customHeight="1" x14ac:dyDescent="0.35">
      <c r="C679" s="632"/>
      <c r="D679" s="629"/>
      <c r="E679" s="629"/>
      <c r="F679" s="629"/>
      <c r="G679" s="637"/>
      <c r="H679" s="629"/>
      <c r="I679" s="629"/>
      <c r="J679" s="637"/>
      <c r="K679" s="629"/>
      <c r="L679" s="629"/>
      <c r="M679" s="637"/>
      <c r="O679" s="629"/>
      <c r="P679" s="637"/>
      <c r="V679" s="637"/>
      <c r="Y679" s="637"/>
      <c r="AB679" s="637"/>
      <c r="AC679" s="637"/>
      <c r="AD679" s="637"/>
      <c r="AE679" s="637"/>
      <c r="AF679" s="637"/>
    </row>
    <row r="680" spans="3:32" ht="15.75" customHeight="1" x14ac:dyDescent="0.35">
      <c r="C680" s="632"/>
      <c r="D680" s="629"/>
      <c r="E680" s="629"/>
      <c r="F680" s="629"/>
      <c r="G680" s="637"/>
      <c r="H680" s="629"/>
      <c r="I680" s="629"/>
      <c r="J680" s="637"/>
      <c r="K680" s="629"/>
      <c r="L680" s="629"/>
      <c r="M680" s="637"/>
      <c r="O680" s="629"/>
      <c r="P680" s="637"/>
      <c r="V680" s="637"/>
      <c r="Y680" s="637"/>
      <c r="AB680" s="637"/>
      <c r="AC680" s="637"/>
      <c r="AD680" s="637"/>
      <c r="AE680" s="637"/>
      <c r="AF680" s="637"/>
    </row>
    <row r="681" spans="3:32" ht="15.75" customHeight="1" x14ac:dyDescent="0.35">
      <c r="C681" s="632"/>
      <c r="D681" s="629"/>
      <c r="E681" s="629"/>
      <c r="F681" s="629"/>
      <c r="G681" s="637"/>
      <c r="H681" s="629"/>
      <c r="I681" s="629"/>
      <c r="J681" s="637"/>
      <c r="K681" s="629"/>
      <c r="L681" s="629"/>
      <c r="M681" s="637"/>
      <c r="O681" s="629"/>
      <c r="P681" s="637"/>
      <c r="V681" s="637"/>
      <c r="Y681" s="637"/>
      <c r="AB681" s="637"/>
      <c r="AC681" s="637"/>
      <c r="AD681" s="637"/>
      <c r="AE681" s="637"/>
      <c r="AF681" s="637"/>
    </row>
    <row r="682" spans="3:32" ht="15.75" customHeight="1" x14ac:dyDescent="0.35">
      <c r="C682" s="632"/>
      <c r="D682" s="629"/>
      <c r="E682" s="629"/>
      <c r="F682" s="629"/>
      <c r="G682" s="637"/>
      <c r="H682" s="629"/>
      <c r="I682" s="629"/>
      <c r="J682" s="637"/>
      <c r="K682" s="629"/>
      <c r="L682" s="629"/>
      <c r="M682" s="637"/>
      <c r="O682" s="629"/>
      <c r="P682" s="637"/>
      <c r="V682" s="637"/>
      <c r="Y682" s="637"/>
      <c r="AB682" s="637"/>
      <c r="AC682" s="637"/>
      <c r="AD682" s="637"/>
      <c r="AE682" s="637"/>
      <c r="AF682" s="637"/>
    </row>
    <row r="683" spans="3:32" ht="15.75" customHeight="1" x14ac:dyDescent="0.35">
      <c r="C683" s="632"/>
      <c r="D683" s="629"/>
      <c r="E683" s="629"/>
      <c r="F683" s="629"/>
      <c r="G683" s="637"/>
      <c r="H683" s="629"/>
      <c r="I683" s="629"/>
      <c r="J683" s="637"/>
      <c r="K683" s="629"/>
      <c r="L683" s="629"/>
      <c r="M683" s="637"/>
      <c r="O683" s="629"/>
      <c r="P683" s="637"/>
      <c r="V683" s="637"/>
      <c r="Y683" s="637"/>
      <c r="AB683" s="637"/>
      <c r="AC683" s="637"/>
      <c r="AD683" s="637"/>
      <c r="AE683" s="637"/>
      <c r="AF683" s="637"/>
    </row>
    <row r="684" spans="3:32" ht="15.75" customHeight="1" x14ac:dyDescent="0.35">
      <c r="C684" s="632"/>
      <c r="D684" s="629"/>
      <c r="E684" s="629"/>
      <c r="F684" s="629"/>
      <c r="G684" s="637"/>
      <c r="H684" s="629"/>
      <c r="I684" s="629"/>
      <c r="J684" s="637"/>
      <c r="K684" s="629"/>
      <c r="L684" s="629"/>
      <c r="M684" s="637"/>
      <c r="O684" s="629"/>
      <c r="P684" s="637"/>
      <c r="V684" s="637"/>
      <c r="Y684" s="637"/>
      <c r="AB684" s="637"/>
      <c r="AC684" s="637"/>
      <c r="AD684" s="637"/>
      <c r="AE684" s="637"/>
      <c r="AF684" s="637"/>
    </row>
    <row r="685" spans="3:32" ht="15.75" customHeight="1" x14ac:dyDescent="0.35">
      <c r="C685" s="632"/>
      <c r="D685" s="629"/>
      <c r="E685" s="629"/>
      <c r="F685" s="629"/>
      <c r="G685" s="637"/>
      <c r="H685" s="629"/>
      <c r="I685" s="629"/>
      <c r="J685" s="637"/>
      <c r="K685" s="629"/>
      <c r="L685" s="629"/>
      <c r="M685" s="637"/>
      <c r="O685" s="629"/>
      <c r="P685" s="637"/>
      <c r="V685" s="637"/>
      <c r="Y685" s="637"/>
      <c r="AB685" s="637"/>
      <c r="AC685" s="637"/>
      <c r="AD685" s="637"/>
      <c r="AE685" s="637"/>
      <c r="AF685" s="637"/>
    </row>
    <row r="686" spans="3:32" ht="15.75" customHeight="1" x14ac:dyDescent="0.35">
      <c r="C686" s="632"/>
      <c r="D686" s="629"/>
      <c r="E686" s="629"/>
      <c r="F686" s="629"/>
      <c r="G686" s="637"/>
      <c r="H686" s="629"/>
      <c r="I686" s="629"/>
      <c r="J686" s="637"/>
      <c r="K686" s="629"/>
      <c r="L686" s="629"/>
      <c r="M686" s="637"/>
      <c r="O686" s="629"/>
      <c r="P686" s="637"/>
      <c r="V686" s="637"/>
      <c r="Y686" s="637"/>
      <c r="AB686" s="637"/>
      <c r="AC686" s="637"/>
      <c r="AD686" s="637"/>
      <c r="AE686" s="637"/>
      <c r="AF686" s="637"/>
    </row>
    <row r="687" spans="3:32" ht="15.75" customHeight="1" x14ac:dyDescent="0.35">
      <c r="C687" s="632"/>
      <c r="D687" s="629"/>
      <c r="E687" s="629"/>
      <c r="F687" s="629"/>
      <c r="G687" s="637"/>
      <c r="H687" s="629"/>
      <c r="I687" s="629"/>
      <c r="J687" s="637"/>
      <c r="K687" s="629"/>
      <c r="L687" s="629"/>
      <c r="M687" s="637"/>
      <c r="O687" s="629"/>
      <c r="P687" s="637"/>
      <c r="V687" s="637"/>
      <c r="Y687" s="637"/>
      <c r="AB687" s="637"/>
      <c r="AC687" s="637"/>
      <c r="AD687" s="637"/>
      <c r="AE687" s="637"/>
      <c r="AF687" s="637"/>
    </row>
    <row r="688" spans="3:32" ht="15.75" customHeight="1" x14ac:dyDescent="0.35">
      <c r="C688" s="632"/>
      <c r="D688" s="629"/>
      <c r="E688" s="629"/>
      <c r="F688" s="629"/>
      <c r="G688" s="637"/>
      <c r="H688" s="629"/>
      <c r="I688" s="629"/>
      <c r="J688" s="637"/>
      <c r="K688" s="629"/>
      <c r="L688" s="629"/>
      <c r="M688" s="637"/>
      <c r="O688" s="629"/>
      <c r="P688" s="637"/>
      <c r="V688" s="637"/>
      <c r="Y688" s="637"/>
      <c r="AB688" s="637"/>
      <c r="AC688" s="637"/>
      <c r="AD688" s="637"/>
      <c r="AE688" s="637"/>
      <c r="AF688" s="637"/>
    </row>
    <row r="689" spans="3:32" ht="15.75" customHeight="1" x14ac:dyDescent="0.35">
      <c r="C689" s="632"/>
      <c r="D689" s="629"/>
      <c r="E689" s="629"/>
      <c r="F689" s="629"/>
      <c r="G689" s="637"/>
      <c r="H689" s="629"/>
      <c r="I689" s="629"/>
      <c r="J689" s="637"/>
      <c r="K689" s="629"/>
      <c r="L689" s="629"/>
      <c r="M689" s="637"/>
      <c r="O689" s="629"/>
      <c r="P689" s="637"/>
      <c r="V689" s="637"/>
      <c r="Y689" s="637"/>
      <c r="AB689" s="637"/>
      <c r="AC689" s="637"/>
      <c r="AD689" s="637"/>
      <c r="AE689" s="637"/>
      <c r="AF689" s="637"/>
    </row>
    <row r="690" spans="3:32" ht="15.75" customHeight="1" x14ac:dyDescent="0.35">
      <c r="C690" s="632"/>
      <c r="D690" s="629"/>
      <c r="E690" s="629"/>
      <c r="F690" s="629"/>
      <c r="G690" s="637"/>
      <c r="H690" s="629"/>
      <c r="I690" s="629"/>
      <c r="J690" s="637"/>
      <c r="K690" s="629"/>
      <c r="L690" s="629"/>
      <c r="M690" s="637"/>
      <c r="O690" s="629"/>
      <c r="P690" s="637"/>
      <c r="V690" s="637"/>
      <c r="Y690" s="637"/>
      <c r="AB690" s="637"/>
      <c r="AC690" s="637"/>
      <c r="AD690" s="637"/>
      <c r="AE690" s="637"/>
      <c r="AF690" s="637"/>
    </row>
    <row r="691" spans="3:32" ht="15.75" customHeight="1" x14ac:dyDescent="0.35">
      <c r="C691" s="632"/>
      <c r="D691" s="629"/>
      <c r="E691" s="629"/>
      <c r="F691" s="629"/>
      <c r="G691" s="637"/>
      <c r="H691" s="629"/>
      <c r="I691" s="629"/>
      <c r="J691" s="637"/>
      <c r="K691" s="629"/>
      <c r="L691" s="629"/>
      <c r="M691" s="637"/>
      <c r="O691" s="629"/>
      <c r="P691" s="637"/>
      <c r="V691" s="637"/>
      <c r="Y691" s="637"/>
      <c r="AB691" s="637"/>
      <c r="AC691" s="637"/>
      <c r="AD691" s="637"/>
      <c r="AE691" s="637"/>
      <c r="AF691" s="637"/>
    </row>
    <row r="692" spans="3:32" ht="15.75" customHeight="1" x14ac:dyDescent="0.35">
      <c r="C692" s="632"/>
      <c r="D692" s="629"/>
      <c r="E692" s="629"/>
      <c r="F692" s="629"/>
      <c r="G692" s="637"/>
      <c r="H692" s="629"/>
      <c r="I692" s="629"/>
      <c r="J692" s="637"/>
      <c r="K692" s="629"/>
      <c r="L692" s="629"/>
      <c r="M692" s="637"/>
      <c r="O692" s="629"/>
      <c r="P692" s="637"/>
      <c r="V692" s="637"/>
      <c r="Y692" s="637"/>
      <c r="AB692" s="637"/>
      <c r="AC692" s="637"/>
      <c r="AD692" s="637"/>
      <c r="AE692" s="637"/>
      <c r="AF692" s="637"/>
    </row>
    <row r="693" spans="3:32" ht="15.75" customHeight="1" x14ac:dyDescent="0.35">
      <c r="C693" s="632"/>
      <c r="D693" s="629"/>
      <c r="E693" s="629"/>
      <c r="F693" s="629"/>
      <c r="G693" s="637"/>
      <c r="H693" s="629"/>
      <c r="I693" s="629"/>
      <c r="J693" s="637"/>
      <c r="K693" s="629"/>
      <c r="L693" s="629"/>
      <c r="M693" s="637"/>
      <c r="O693" s="629"/>
      <c r="P693" s="637"/>
      <c r="V693" s="637"/>
      <c r="Y693" s="637"/>
      <c r="AB693" s="637"/>
      <c r="AC693" s="637"/>
      <c r="AD693" s="637"/>
      <c r="AE693" s="637"/>
      <c r="AF693" s="637"/>
    </row>
    <row r="694" spans="3:32" ht="15.75" customHeight="1" x14ac:dyDescent="0.35">
      <c r="C694" s="632"/>
      <c r="D694" s="629"/>
      <c r="E694" s="629"/>
      <c r="F694" s="629"/>
      <c r="G694" s="637"/>
      <c r="H694" s="629"/>
      <c r="I694" s="629"/>
      <c r="J694" s="637"/>
      <c r="K694" s="629"/>
      <c r="L694" s="629"/>
      <c r="M694" s="637"/>
      <c r="O694" s="629"/>
      <c r="P694" s="637"/>
      <c r="V694" s="637"/>
      <c r="Y694" s="637"/>
      <c r="AB694" s="637"/>
      <c r="AC694" s="637"/>
      <c r="AD694" s="637"/>
      <c r="AE694" s="637"/>
      <c r="AF694" s="637"/>
    </row>
    <row r="695" spans="3:32" ht="15.75" customHeight="1" x14ac:dyDescent="0.35">
      <c r="C695" s="632"/>
      <c r="D695" s="629"/>
      <c r="E695" s="629"/>
      <c r="F695" s="629"/>
      <c r="G695" s="637"/>
      <c r="H695" s="629"/>
      <c r="I695" s="629"/>
      <c r="J695" s="637"/>
      <c r="K695" s="629"/>
      <c r="L695" s="629"/>
      <c r="M695" s="637"/>
      <c r="O695" s="629"/>
      <c r="P695" s="637"/>
      <c r="V695" s="637"/>
      <c r="Y695" s="637"/>
      <c r="AB695" s="637"/>
      <c r="AC695" s="637"/>
      <c r="AD695" s="637"/>
      <c r="AE695" s="637"/>
      <c r="AF695" s="637"/>
    </row>
    <row r="696" spans="3:32" ht="15.75" customHeight="1" x14ac:dyDescent="0.35">
      <c r="C696" s="632"/>
      <c r="D696" s="629"/>
      <c r="E696" s="629"/>
      <c r="F696" s="629"/>
      <c r="G696" s="637"/>
      <c r="H696" s="629"/>
      <c r="I696" s="629"/>
      <c r="J696" s="637"/>
      <c r="K696" s="629"/>
      <c r="L696" s="629"/>
      <c r="M696" s="637"/>
      <c r="O696" s="629"/>
      <c r="P696" s="637"/>
      <c r="V696" s="637"/>
      <c r="Y696" s="637"/>
      <c r="AB696" s="637"/>
      <c r="AC696" s="637"/>
      <c r="AD696" s="637"/>
      <c r="AE696" s="637"/>
      <c r="AF696" s="637"/>
    </row>
    <row r="697" spans="3:32" ht="15.75" customHeight="1" x14ac:dyDescent="0.35">
      <c r="C697" s="632"/>
      <c r="D697" s="629"/>
      <c r="E697" s="629"/>
      <c r="F697" s="629"/>
      <c r="G697" s="637"/>
      <c r="H697" s="629"/>
      <c r="I697" s="629"/>
      <c r="J697" s="637"/>
      <c r="K697" s="629"/>
      <c r="L697" s="629"/>
      <c r="M697" s="637"/>
      <c r="O697" s="629"/>
      <c r="P697" s="637"/>
      <c r="V697" s="637"/>
      <c r="Y697" s="637"/>
      <c r="AB697" s="637"/>
      <c r="AC697" s="637"/>
      <c r="AD697" s="637"/>
      <c r="AE697" s="637"/>
      <c r="AF697" s="637"/>
    </row>
    <row r="698" spans="3:32" ht="15.75" customHeight="1" x14ac:dyDescent="0.35">
      <c r="C698" s="632"/>
      <c r="D698" s="629"/>
      <c r="E698" s="629"/>
      <c r="F698" s="629"/>
      <c r="G698" s="637"/>
      <c r="H698" s="629"/>
      <c r="I698" s="629"/>
      <c r="J698" s="637"/>
      <c r="K698" s="629"/>
      <c r="L698" s="629"/>
      <c r="M698" s="637"/>
      <c r="O698" s="629"/>
      <c r="P698" s="637"/>
      <c r="V698" s="637"/>
      <c r="Y698" s="637"/>
      <c r="AB698" s="637"/>
      <c r="AC698" s="637"/>
      <c r="AD698" s="637"/>
      <c r="AE698" s="637"/>
      <c r="AF698" s="637"/>
    </row>
    <row r="699" spans="3:32" ht="15.75" customHeight="1" x14ac:dyDescent="0.35">
      <c r="C699" s="632"/>
      <c r="D699" s="629"/>
      <c r="E699" s="629"/>
      <c r="F699" s="629"/>
      <c r="G699" s="637"/>
      <c r="H699" s="629"/>
      <c r="I699" s="629"/>
      <c r="J699" s="637"/>
      <c r="K699" s="629"/>
      <c r="L699" s="629"/>
      <c r="M699" s="637"/>
      <c r="O699" s="629"/>
      <c r="P699" s="637"/>
      <c r="V699" s="637"/>
      <c r="Y699" s="637"/>
      <c r="AB699" s="637"/>
      <c r="AC699" s="637"/>
      <c r="AD699" s="637"/>
      <c r="AE699" s="637"/>
      <c r="AF699" s="637"/>
    </row>
    <row r="700" spans="3:32" ht="15.75" customHeight="1" x14ac:dyDescent="0.35">
      <c r="C700" s="632"/>
      <c r="D700" s="629"/>
      <c r="E700" s="629"/>
      <c r="F700" s="629"/>
      <c r="G700" s="637"/>
      <c r="H700" s="629"/>
      <c r="I700" s="629"/>
      <c r="J700" s="637"/>
      <c r="K700" s="629"/>
      <c r="L700" s="629"/>
      <c r="M700" s="637"/>
      <c r="O700" s="629"/>
      <c r="P700" s="637"/>
      <c r="V700" s="637"/>
      <c r="Y700" s="637"/>
      <c r="AB700" s="637"/>
      <c r="AC700" s="637"/>
      <c r="AD700" s="637"/>
      <c r="AE700" s="637"/>
      <c r="AF700" s="637"/>
    </row>
    <row r="701" spans="3:32" ht="15.75" customHeight="1" x14ac:dyDescent="0.35">
      <c r="C701" s="632"/>
      <c r="D701" s="629"/>
      <c r="E701" s="629"/>
      <c r="F701" s="629"/>
      <c r="G701" s="637"/>
      <c r="H701" s="629"/>
      <c r="I701" s="629"/>
      <c r="J701" s="637"/>
      <c r="K701" s="629"/>
      <c r="L701" s="629"/>
      <c r="M701" s="637"/>
      <c r="O701" s="629"/>
      <c r="P701" s="637"/>
      <c r="V701" s="637"/>
      <c r="Y701" s="637"/>
      <c r="AB701" s="637"/>
      <c r="AC701" s="637"/>
      <c r="AD701" s="637"/>
      <c r="AE701" s="637"/>
      <c r="AF701" s="637"/>
    </row>
    <row r="702" spans="3:32" ht="15.75" customHeight="1" x14ac:dyDescent="0.35">
      <c r="C702" s="632"/>
      <c r="D702" s="629"/>
      <c r="E702" s="629"/>
      <c r="F702" s="629"/>
      <c r="G702" s="637"/>
      <c r="H702" s="629"/>
      <c r="I702" s="629"/>
      <c r="J702" s="637"/>
      <c r="K702" s="629"/>
      <c r="L702" s="629"/>
      <c r="M702" s="637"/>
      <c r="O702" s="629"/>
      <c r="P702" s="637"/>
      <c r="V702" s="637"/>
      <c r="Y702" s="637"/>
      <c r="AB702" s="637"/>
      <c r="AC702" s="637"/>
      <c r="AD702" s="637"/>
      <c r="AE702" s="637"/>
      <c r="AF702" s="637"/>
    </row>
    <row r="703" spans="3:32" ht="15.75" customHeight="1" x14ac:dyDescent="0.35">
      <c r="C703" s="632"/>
      <c r="D703" s="629"/>
      <c r="E703" s="629"/>
      <c r="F703" s="629"/>
      <c r="G703" s="637"/>
      <c r="H703" s="629"/>
      <c r="I703" s="629"/>
      <c r="J703" s="637"/>
      <c r="K703" s="629"/>
      <c r="L703" s="629"/>
      <c r="M703" s="637"/>
      <c r="O703" s="629"/>
      <c r="P703" s="637"/>
      <c r="V703" s="637"/>
      <c r="Y703" s="637"/>
      <c r="AB703" s="637"/>
      <c r="AC703" s="637"/>
      <c r="AD703" s="637"/>
      <c r="AE703" s="637"/>
      <c r="AF703" s="637"/>
    </row>
    <row r="704" spans="3:32" ht="15.75" customHeight="1" x14ac:dyDescent="0.35">
      <c r="C704" s="632"/>
      <c r="D704" s="629"/>
      <c r="E704" s="629"/>
      <c r="F704" s="629"/>
      <c r="G704" s="637"/>
      <c r="H704" s="629"/>
      <c r="I704" s="629"/>
      <c r="J704" s="637"/>
      <c r="K704" s="629"/>
      <c r="L704" s="629"/>
      <c r="M704" s="637"/>
      <c r="O704" s="629"/>
      <c r="P704" s="637"/>
      <c r="V704" s="637"/>
      <c r="Y704" s="637"/>
      <c r="AB704" s="637"/>
      <c r="AC704" s="637"/>
      <c r="AD704" s="637"/>
      <c r="AE704" s="637"/>
      <c r="AF704" s="637"/>
    </row>
    <row r="705" spans="3:32" ht="15.75" customHeight="1" x14ac:dyDescent="0.35">
      <c r="C705" s="632"/>
      <c r="D705" s="629"/>
      <c r="E705" s="629"/>
      <c r="F705" s="629"/>
      <c r="G705" s="637"/>
      <c r="H705" s="629"/>
      <c r="I705" s="629"/>
      <c r="J705" s="637"/>
      <c r="K705" s="629"/>
      <c r="L705" s="629"/>
      <c r="M705" s="637"/>
      <c r="O705" s="629"/>
      <c r="P705" s="637"/>
      <c r="V705" s="637"/>
      <c r="Y705" s="637"/>
      <c r="AB705" s="637"/>
      <c r="AC705" s="637"/>
      <c r="AD705" s="637"/>
      <c r="AE705" s="637"/>
      <c r="AF705" s="637"/>
    </row>
    <row r="706" spans="3:32" ht="15.75" customHeight="1" x14ac:dyDescent="0.35">
      <c r="C706" s="632"/>
      <c r="D706" s="629"/>
      <c r="E706" s="629"/>
      <c r="F706" s="629"/>
      <c r="G706" s="637"/>
      <c r="H706" s="629"/>
      <c r="I706" s="629"/>
      <c r="J706" s="637"/>
      <c r="K706" s="629"/>
      <c r="L706" s="629"/>
      <c r="M706" s="637"/>
      <c r="O706" s="629"/>
      <c r="P706" s="637"/>
      <c r="V706" s="637"/>
      <c r="Y706" s="637"/>
      <c r="AB706" s="637"/>
      <c r="AC706" s="637"/>
      <c r="AD706" s="637"/>
      <c r="AE706" s="637"/>
      <c r="AF706" s="637"/>
    </row>
    <row r="707" spans="3:32" ht="15.75" customHeight="1" x14ac:dyDescent="0.35">
      <c r="C707" s="632"/>
      <c r="D707" s="629"/>
      <c r="E707" s="629"/>
      <c r="F707" s="629"/>
      <c r="G707" s="637"/>
      <c r="H707" s="629"/>
      <c r="I707" s="629"/>
      <c r="J707" s="637"/>
      <c r="K707" s="629"/>
      <c r="L707" s="629"/>
      <c r="M707" s="637"/>
      <c r="O707" s="629"/>
      <c r="P707" s="637"/>
      <c r="V707" s="637"/>
      <c r="Y707" s="637"/>
      <c r="AB707" s="637"/>
      <c r="AC707" s="637"/>
      <c r="AD707" s="637"/>
      <c r="AE707" s="637"/>
      <c r="AF707" s="637"/>
    </row>
    <row r="708" spans="3:32" ht="15.75" customHeight="1" x14ac:dyDescent="0.35">
      <c r="C708" s="632"/>
      <c r="D708" s="629"/>
      <c r="E708" s="629"/>
      <c r="F708" s="629"/>
      <c r="G708" s="637"/>
      <c r="H708" s="629"/>
      <c r="I708" s="629"/>
      <c r="J708" s="637"/>
      <c r="K708" s="629"/>
      <c r="L708" s="629"/>
      <c r="M708" s="637"/>
      <c r="O708" s="629"/>
      <c r="P708" s="637"/>
      <c r="V708" s="637"/>
      <c r="Y708" s="637"/>
      <c r="AB708" s="637"/>
      <c r="AC708" s="637"/>
      <c r="AD708" s="637"/>
      <c r="AE708" s="637"/>
      <c r="AF708" s="637"/>
    </row>
    <row r="709" spans="3:32" ht="15.75" customHeight="1" x14ac:dyDescent="0.35">
      <c r="C709" s="632"/>
      <c r="D709" s="629"/>
      <c r="E709" s="629"/>
      <c r="F709" s="629"/>
      <c r="G709" s="637"/>
      <c r="H709" s="629"/>
      <c r="I709" s="629"/>
      <c r="J709" s="637"/>
      <c r="K709" s="629"/>
      <c r="L709" s="629"/>
      <c r="M709" s="637"/>
      <c r="O709" s="629"/>
      <c r="P709" s="637"/>
      <c r="V709" s="637"/>
      <c r="Y709" s="637"/>
      <c r="AB709" s="637"/>
      <c r="AC709" s="637"/>
      <c r="AD709" s="637"/>
      <c r="AE709" s="637"/>
      <c r="AF709" s="637"/>
    </row>
    <row r="710" spans="3:32" ht="15.75" customHeight="1" x14ac:dyDescent="0.35">
      <c r="C710" s="632"/>
      <c r="D710" s="629"/>
      <c r="E710" s="629"/>
      <c r="F710" s="629"/>
      <c r="G710" s="637"/>
      <c r="H710" s="629"/>
      <c r="I710" s="629"/>
      <c r="J710" s="637"/>
      <c r="K710" s="629"/>
      <c r="L710" s="629"/>
      <c r="M710" s="637"/>
      <c r="O710" s="629"/>
      <c r="P710" s="637"/>
      <c r="V710" s="637"/>
      <c r="Y710" s="637"/>
      <c r="AB710" s="637"/>
      <c r="AC710" s="637"/>
      <c r="AD710" s="637"/>
      <c r="AE710" s="637"/>
      <c r="AF710" s="637"/>
    </row>
    <row r="711" spans="3:32" ht="15.75" customHeight="1" x14ac:dyDescent="0.35">
      <c r="C711" s="632"/>
      <c r="D711" s="629"/>
      <c r="E711" s="629"/>
      <c r="F711" s="629"/>
      <c r="G711" s="637"/>
      <c r="H711" s="629"/>
      <c r="I711" s="629"/>
      <c r="J711" s="637"/>
      <c r="K711" s="629"/>
      <c r="L711" s="629"/>
      <c r="M711" s="637"/>
      <c r="O711" s="629"/>
      <c r="P711" s="637"/>
      <c r="V711" s="637"/>
      <c r="Y711" s="637"/>
      <c r="AB711" s="637"/>
      <c r="AC711" s="637"/>
      <c r="AD711" s="637"/>
      <c r="AE711" s="637"/>
      <c r="AF711" s="637"/>
    </row>
    <row r="712" spans="3:32" ht="15.75" customHeight="1" x14ac:dyDescent="0.35">
      <c r="C712" s="632"/>
      <c r="D712" s="629"/>
      <c r="E712" s="629"/>
      <c r="F712" s="629"/>
      <c r="G712" s="637"/>
      <c r="H712" s="629"/>
      <c r="I712" s="629"/>
      <c r="J712" s="637"/>
      <c r="K712" s="629"/>
      <c r="L712" s="629"/>
      <c r="M712" s="637"/>
      <c r="O712" s="629"/>
      <c r="P712" s="637"/>
      <c r="V712" s="637"/>
      <c r="Y712" s="637"/>
      <c r="AB712" s="637"/>
      <c r="AC712" s="637"/>
      <c r="AD712" s="637"/>
      <c r="AE712" s="637"/>
      <c r="AF712" s="637"/>
    </row>
    <row r="713" spans="3:32" ht="15.75" customHeight="1" x14ac:dyDescent="0.35">
      <c r="C713" s="632"/>
      <c r="D713" s="629"/>
      <c r="E713" s="629"/>
      <c r="F713" s="629"/>
      <c r="G713" s="637"/>
      <c r="H713" s="629"/>
      <c r="I713" s="629"/>
      <c r="J713" s="637"/>
      <c r="K713" s="629"/>
      <c r="L713" s="629"/>
      <c r="M713" s="637"/>
      <c r="O713" s="629"/>
      <c r="P713" s="637"/>
      <c r="V713" s="637"/>
      <c r="Y713" s="637"/>
      <c r="AB713" s="637"/>
      <c r="AC713" s="637"/>
      <c r="AD713" s="637"/>
      <c r="AE713" s="637"/>
      <c r="AF713" s="637"/>
    </row>
    <row r="714" spans="3:32" ht="15.75" customHeight="1" x14ac:dyDescent="0.35">
      <c r="C714" s="632"/>
      <c r="D714" s="629"/>
      <c r="E714" s="629"/>
      <c r="F714" s="629"/>
      <c r="G714" s="637"/>
      <c r="H714" s="629"/>
      <c r="I714" s="629"/>
      <c r="J714" s="637"/>
      <c r="K714" s="629"/>
      <c r="L714" s="629"/>
      <c r="M714" s="637"/>
      <c r="O714" s="629"/>
      <c r="P714" s="637"/>
      <c r="V714" s="637"/>
      <c r="Y714" s="637"/>
      <c r="AB714" s="637"/>
      <c r="AC714" s="637"/>
      <c r="AD714" s="637"/>
      <c r="AE714" s="637"/>
      <c r="AF714" s="637"/>
    </row>
    <row r="715" spans="3:32" ht="15.75" customHeight="1" x14ac:dyDescent="0.35">
      <c r="C715" s="632"/>
      <c r="D715" s="629"/>
      <c r="E715" s="629"/>
      <c r="F715" s="629"/>
      <c r="G715" s="637"/>
      <c r="H715" s="629"/>
      <c r="I715" s="629"/>
      <c r="J715" s="637"/>
      <c r="K715" s="629"/>
      <c r="L715" s="629"/>
      <c r="M715" s="637"/>
      <c r="O715" s="629"/>
      <c r="P715" s="637"/>
      <c r="V715" s="637"/>
      <c r="Y715" s="637"/>
      <c r="AB715" s="637"/>
      <c r="AC715" s="637"/>
      <c r="AD715" s="637"/>
      <c r="AE715" s="637"/>
      <c r="AF715" s="637"/>
    </row>
    <row r="716" spans="3:32" ht="15.75" customHeight="1" x14ac:dyDescent="0.35">
      <c r="C716" s="632"/>
      <c r="D716" s="629"/>
      <c r="E716" s="629"/>
      <c r="F716" s="629"/>
      <c r="G716" s="637"/>
      <c r="H716" s="629"/>
      <c r="I716" s="629"/>
      <c r="J716" s="637"/>
      <c r="K716" s="629"/>
      <c r="L716" s="629"/>
      <c r="M716" s="637"/>
      <c r="O716" s="629"/>
      <c r="P716" s="637"/>
      <c r="V716" s="637"/>
      <c r="Y716" s="637"/>
      <c r="AB716" s="637"/>
      <c r="AC716" s="637"/>
      <c r="AD716" s="637"/>
      <c r="AE716" s="637"/>
      <c r="AF716" s="637"/>
    </row>
    <row r="717" spans="3:32" ht="15.75" customHeight="1" x14ac:dyDescent="0.35">
      <c r="C717" s="632"/>
      <c r="D717" s="629"/>
      <c r="E717" s="629"/>
      <c r="F717" s="629"/>
      <c r="G717" s="637"/>
      <c r="H717" s="629"/>
      <c r="I717" s="629"/>
      <c r="J717" s="637"/>
      <c r="K717" s="629"/>
      <c r="L717" s="629"/>
      <c r="M717" s="637"/>
      <c r="O717" s="629"/>
      <c r="P717" s="637"/>
      <c r="V717" s="637"/>
      <c r="Y717" s="637"/>
      <c r="AB717" s="637"/>
      <c r="AC717" s="637"/>
      <c r="AD717" s="637"/>
      <c r="AE717" s="637"/>
      <c r="AF717" s="637"/>
    </row>
    <row r="718" spans="3:32" ht="15.75" customHeight="1" x14ac:dyDescent="0.35">
      <c r="C718" s="632"/>
      <c r="D718" s="629"/>
      <c r="E718" s="629"/>
      <c r="F718" s="629"/>
      <c r="G718" s="637"/>
      <c r="H718" s="629"/>
      <c r="I718" s="629"/>
      <c r="J718" s="637"/>
      <c r="K718" s="629"/>
      <c r="L718" s="629"/>
      <c r="M718" s="637"/>
      <c r="O718" s="629"/>
      <c r="P718" s="637"/>
      <c r="V718" s="637"/>
      <c r="Y718" s="637"/>
      <c r="AB718" s="637"/>
      <c r="AC718" s="637"/>
      <c r="AD718" s="637"/>
      <c r="AE718" s="637"/>
      <c r="AF718" s="637"/>
    </row>
    <row r="719" spans="3:32" ht="15.75" customHeight="1" x14ac:dyDescent="0.35">
      <c r="C719" s="632"/>
      <c r="D719" s="629"/>
      <c r="E719" s="629"/>
      <c r="F719" s="629"/>
      <c r="G719" s="637"/>
      <c r="H719" s="629"/>
      <c r="I719" s="629"/>
      <c r="J719" s="637"/>
      <c r="K719" s="629"/>
      <c r="L719" s="629"/>
      <c r="M719" s="637"/>
      <c r="O719" s="629"/>
      <c r="P719" s="637"/>
      <c r="V719" s="637"/>
      <c r="Y719" s="637"/>
      <c r="AB719" s="637"/>
      <c r="AC719" s="637"/>
      <c r="AD719" s="637"/>
      <c r="AE719" s="637"/>
      <c r="AF719" s="637"/>
    </row>
    <row r="720" spans="3:32" ht="15.75" customHeight="1" x14ac:dyDescent="0.35">
      <c r="C720" s="632"/>
      <c r="D720" s="629"/>
      <c r="E720" s="629"/>
      <c r="F720" s="629"/>
      <c r="G720" s="637"/>
      <c r="H720" s="629"/>
      <c r="I720" s="629"/>
      <c r="J720" s="637"/>
      <c r="K720" s="629"/>
      <c r="L720" s="629"/>
      <c r="M720" s="637"/>
      <c r="O720" s="629"/>
      <c r="P720" s="637"/>
      <c r="V720" s="637"/>
      <c r="Y720" s="637"/>
      <c r="AB720" s="637"/>
      <c r="AC720" s="637"/>
      <c r="AD720" s="637"/>
      <c r="AE720" s="637"/>
      <c r="AF720" s="637"/>
    </row>
    <row r="721" spans="3:32" ht="15.75" customHeight="1" x14ac:dyDescent="0.35">
      <c r="C721" s="632"/>
      <c r="D721" s="629"/>
      <c r="E721" s="629"/>
      <c r="F721" s="629"/>
      <c r="G721" s="637"/>
      <c r="H721" s="629"/>
      <c r="I721" s="629"/>
      <c r="J721" s="637"/>
      <c r="K721" s="629"/>
      <c r="L721" s="629"/>
      <c r="M721" s="637"/>
      <c r="O721" s="629"/>
      <c r="P721" s="637"/>
      <c r="V721" s="637"/>
      <c r="Y721" s="637"/>
      <c r="AB721" s="637"/>
      <c r="AC721" s="637"/>
      <c r="AD721" s="637"/>
      <c r="AE721" s="637"/>
      <c r="AF721" s="637"/>
    </row>
    <row r="722" spans="3:32" ht="15.75" customHeight="1" x14ac:dyDescent="0.35">
      <c r="C722" s="632"/>
      <c r="D722" s="629"/>
      <c r="E722" s="629"/>
      <c r="F722" s="629"/>
      <c r="G722" s="637"/>
      <c r="H722" s="629"/>
      <c r="I722" s="629"/>
      <c r="J722" s="637"/>
      <c r="K722" s="629"/>
      <c r="L722" s="629"/>
      <c r="M722" s="637"/>
      <c r="O722" s="629"/>
      <c r="P722" s="637"/>
      <c r="V722" s="637"/>
      <c r="Y722" s="637"/>
      <c r="AB722" s="637"/>
      <c r="AC722" s="637"/>
      <c r="AD722" s="637"/>
      <c r="AE722" s="637"/>
      <c r="AF722" s="637"/>
    </row>
    <row r="723" spans="3:32" ht="15.75" customHeight="1" x14ac:dyDescent="0.35">
      <c r="C723" s="632"/>
      <c r="D723" s="629"/>
      <c r="E723" s="629"/>
      <c r="F723" s="629"/>
      <c r="G723" s="637"/>
      <c r="H723" s="629"/>
      <c r="I723" s="629"/>
      <c r="J723" s="637"/>
      <c r="K723" s="629"/>
      <c r="L723" s="629"/>
      <c r="M723" s="637"/>
      <c r="O723" s="629"/>
      <c r="P723" s="637"/>
      <c r="V723" s="637"/>
      <c r="Y723" s="637"/>
      <c r="AB723" s="637"/>
      <c r="AC723" s="637"/>
      <c r="AD723" s="637"/>
      <c r="AE723" s="637"/>
      <c r="AF723" s="637"/>
    </row>
    <row r="724" spans="3:32" ht="15.75" customHeight="1" x14ac:dyDescent="0.35">
      <c r="C724" s="632"/>
      <c r="D724" s="629"/>
      <c r="E724" s="629"/>
      <c r="F724" s="629"/>
      <c r="G724" s="637"/>
      <c r="H724" s="629"/>
      <c r="I724" s="629"/>
      <c r="J724" s="637"/>
      <c r="K724" s="629"/>
      <c r="L724" s="629"/>
      <c r="M724" s="637"/>
      <c r="O724" s="629"/>
      <c r="P724" s="637"/>
      <c r="V724" s="637"/>
      <c r="Y724" s="637"/>
      <c r="AB724" s="637"/>
      <c r="AC724" s="637"/>
      <c r="AD724" s="637"/>
      <c r="AE724" s="637"/>
      <c r="AF724" s="637"/>
    </row>
    <row r="725" spans="3:32" ht="15.75" customHeight="1" x14ac:dyDescent="0.35">
      <c r="C725" s="632"/>
      <c r="D725" s="629"/>
      <c r="E725" s="629"/>
      <c r="F725" s="629"/>
      <c r="G725" s="637"/>
      <c r="H725" s="629"/>
      <c r="I725" s="629"/>
      <c r="J725" s="637"/>
      <c r="K725" s="629"/>
      <c r="L725" s="629"/>
      <c r="M725" s="637"/>
      <c r="O725" s="629"/>
      <c r="P725" s="637"/>
      <c r="V725" s="637"/>
      <c r="Y725" s="637"/>
      <c r="AB725" s="637"/>
      <c r="AC725" s="637"/>
      <c r="AD725" s="637"/>
      <c r="AE725" s="637"/>
      <c r="AF725" s="637"/>
    </row>
    <row r="726" spans="3:32" ht="15.75" customHeight="1" x14ac:dyDescent="0.35">
      <c r="C726" s="632"/>
      <c r="D726" s="629"/>
      <c r="E726" s="629"/>
      <c r="F726" s="629"/>
      <c r="G726" s="637"/>
      <c r="H726" s="629"/>
      <c r="I726" s="629"/>
      <c r="J726" s="637"/>
      <c r="K726" s="629"/>
      <c r="L726" s="629"/>
      <c r="M726" s="637"/>
      <c r="O726" s="629"/>
      <c r="P726" s="637"/>
      <c r="V726" s="637"/>
      <c r="Y726" s="637"/>
      <c r="AB726" s="637"/>
      <c r="AC726" s="637"/>
      <c r="AD726" s="637"/>
      <c r="AE726" s="637"/>
      <c r="AF726" s="637"/>
    </row>
    <row r="727" spans="3:32" ht="15.75" customHeight="1" x14ac:dyDescent="0.35">
      <c r="C727" s="632"/>
      <c r="D727" s="629"/>
      <c r="E727" s="629"/>
      <c r="F727" s="629"/>
      <c r="G727" s="637"/>
      <c r="H727" s="629"/>
      <c r="I727" s="629"/>
      <c r="J727" s="637"/>
      <c r="K727" s="629"/>
      <c r="L727" s="629"/>
      <c r="M727" s="637"/>
      <c r="O727" s="629"/>
      <c r="P727" s="637"/>
      <c r="V727" s="637"/>
      <c r="Y727" s="637"/>
      <c r="AB727" s="637"/>
      <c r="AC727" s="637"/>
      <c r="AD727" s="637"/>
      <c r="AE727" s="637"/>
      <c r="AF727" s="637"/>
    </row>
    <row r="728" spans="3:32" ht="15.75" customHeight="1" x14ac:dyDescent="0.35">
      <c r="C728" s="632"/>
      <c r="D728" s="629"/>
      <c r="E728" s="629"/>
      <c r="F728" s="629"/>
      <c r="G728" s="637"/>
      <c r="H728" s="629"/>
      <c r="I728" s="629"/>
      <c r="J728" s="637"/>
      <c r="K728" s="629"/>
      <c r="L728" s="629"/>
      <c r="M728" s="637"/>
      <c r="O728" s="629"/>
      <c r="P728" s="637"/>
      <c r="V728" s="637"/>
      <c r="Y728" s="637"/>
      <c r="AB728" s="637"/>
      <c r="AC728" s="637"/>
      <c r="AD728" s="637"/>
      <c r="AE728" s="637"/>
      <c r="AF728" s="637"/>
    </row>
    <row r="729" spans="3:32" ht="15.75" customHeight="1" x14ac:dyDescent="0.35">
      <c r="C729" s="632"/>
      <c r="D729" s="629"/>
      <c r="E729" s="629"/>
      <c r="F729" s="629"/>
      <c r="G729" s="637"/>
      <c r="H729" s="629"/>
      <c r="I729" s="629"/>
      <c r="J729" s="637"/>
      <c r="K729" s="629"/>
      <c r="L729" s="629"/>
      <c r="M729" s="637"/>
      <c r="O729" s="629"/>
      <c r="P729" s="637"/>
      <c r="V729" s="637"/>
      <c r="Y729" s="637"/>
      <c r="AB729" s="637"/>
      <c r="AC729" s="637"/>
      <c r="AD729" s="637"/>
      <c r="AE729" s="637"/>
      <c r="AF729" s="637"/>
    </row>
    <row r="730" spans="3:32" ht="15.75" customHeight="1" x14ac:dyDescent="0.35">
      <c r="C730" s="632"/>
      <c r="D730" s="629"/>
      <c r="E730" s="629"/>
      <c r="F730" s="629"/>
      <c r="G730" s="637"/>
      <c r="H730" s="629"/>
      <c r="I730" s="629"/>
      <c r="J730" s="637"/>
      <c r="K730" s="629"/>
      <c r="L730" s="629"/>
      <c r="M730" s="637"/>
      <c r="O730" s="629"/>
      <c r="P730" s="637"/>
      <c r="V730" s="637"/>
      <c r="Y730" s="637"/>
      <c r="AB730" s="637"/>
      <c r="AC730" s="637"/>
      <c r="AD730" s="637"/>
      <c r="AE730" s="637"/>
      <c r="AF730" s="637"/>
    </row>
    <row r="731" spans="3:32" ht="15.75" customHeight="1" x14ac:dyDescent="0.35">
      <c r="C731" s="632"/>
      <c r="D731" s="629"/>
      <c r="E731" s="629"/>
      <c r="F731" s="629"/>
      <c r="G731" s="637"/>
      <c r="H731" s="629"/>
      <c r="I731" s="629"/>
      <c r="J731" s="637"/>
      <c r="K731" s="629"/>
      <c r="L731" s="629"/>
      <c r="M731" s="637"/>
      <c r="O731" s="629"/>
      <c r="P731" s="637"/>
      <c r="V731" s="637"/>
      <c r="Y731" s="637"/>
      <c r="AB731" s="637"/>
      <c r="AC731" s="637"/>
      <c r="AD731" s="637"/>
      <c r="AE731" s="637"/>
      <c r="AF731" s="637"/>
    </row>
    <row r="732" spans="3:32" ht="15.75" customHeight="1" x14ac:dyDescent="0.35">
      <c r="C732" s="632"/>
      <c r="D732" s="629"/>
      <c r="E732" s="629"/>
      <c r="F732" s="629"/>
      <c r="G732" s="637"/>
      <c r="H732" s="629"/>
      <c r="I732" s="629"/>
      <c r="J732" s="637"/>
      <c r="K732" s="629"/>
      <c r="L732" s="629"/>
      <c r="M732" s="637"/>
      <c r="O732" s="629"/>
      <c r="P732" s="637"/>
      <c r="V732" s="637"/>
      <c r="Y732" s="637"/>
      <c r="AB732" s="637"/>
      <c r="AC732" s="637"/>
      <c r="AD732" s="637"/>
      <c r="AE732" s="637"/>
      <c r="AF732" s="637"/>
    </row>
    <row r="733" spans="3:32" ht="15.75" customHeight="1" x14ac:dyDescent="0.35">
      <c r="C733" s="632"/>
      <c r="D733" s="629"/>
      <c r="E733" s="629"/>
      <c r="F733" s="629"/>
      <c r="G733" s="637"/>
      <c r="H733" s="629"/>
      <c r="I733" s="629"/>
      <c r="J733" s="637"/>
      <c r="K733" s="629"/>
      <c r="L733" s="629"/>
      <c r="M733" s="637"/>
      <c r="O733" s="629"/>
      <c r="P733" s="637"/>
      <c r="V733" s="637"/>
      <c r="Y733" s="637"/>
      <c r="AB733" s="637"/>
      <c r="AC733" s="637"/>
      <c r="AD733" s="637"/>
      <c r="AE733" s="637"/>
      <c r="AF733" s="637"/>
    </row>
    <row r="734" spans="3:32" ht="15.75" customHeight="1" x14ac:dyDescent="0.35">
      <c r="C734" s="632"/>
      <c r="D734" s="629"/>
      <c r="E734" s="629"/>
      <c r="F734" s="629"/>
      <c r="G734" s="637"/>
      <c r="H734" s="629"/>
      <c r="I734" s="629"/>
      <c r="J734" s="637"/>
      <c r="K734" s="629"/>
      <c r="L734" s="629"/>
      <c r="M734" s="637"/>
      <c r="O734" s="629"/>
      <c r="P734" s="637"/>
      <c r="V734" s="637"/>
      <c r="Y734" s="637"/>
      <c r="AB734" s="637"/>
      <c r="AC734" s="637"/>
      <c r="AD734" s="637"/>
      <c r="AE734" s="637"/>
      <c r="AF734" s="637"/>
    </row>
    <row r="735" spans="3:32" ht="15.75" customHeight="1" x14ac:dyDescent="0.35">
      <c r="C735" s="632"/>
      <c r="D735" s="629"/>
      <c r="E735" s="629"/>
      <c r="F735" s="629"/>
      <c r="G735" s="637"/>
      <c r="H735" s="629"/>
      <c r="I735" s="629"/>
      <c r="J735" s="637"/>
      <c r="K735" s="629"/>
      <c r="L735" s="629"/>
      <c r="M735" s="637"/>
      <c r="O735" s="629"/>
      <c r="P735" s="637"/>
      <c r="V735" s="637"/>
      <c r="Y735" s="637"/>
      <c r="AB735" s="637"/>
      <c r="AC735" s="637"/>
      <c r="AD735" s="637"/>
      <c r="AE735" s="637"/>
      <c r="AF735" s="637"/>
    </row>
    <row r="736" spans="3:32" ht="15.75" customHeight="1" x14ac:dyDescent="0.35">
      <c r="C736" s="632"/>
      <c r="D736" s="629"/>
      <c r="E736" s="629"/>
      <c r="F736" s="629"/>
      <c r="G736" s="637"/>
      <c r="H736" s="629"/>
      <c r="I736" s="629"/>
      <c r="J736" s="637"/>
      <c r="K736" s="629"/>
      <c r="L736" s="629"/>
      <c r="M736" s="637"/>
      <c r="O736" s="629"/>
      <c r="P736" s="637"/>
      <c r="V736" s="637"/>
      <c r="Y736" s="637"/>
      <c r="AB736" s="637"/>
      <c r="AC736" s="637"/>
      <c r="AD736" s="637"/>
      <c r="AE736" s="637"/>
      <c r="AF736" s="637"/>
    </row>
    <row r="737" spans="3:32" ht="15.75" customHeight="1" x14ac:dyDescent="0.35">
      <c r="C737" s="632"/>
      <c r="D737" s="629"/>
      <c r="E737" s="629"/>
      <c r="F737" s="629"/>
      <c r="G737" s="637"/>
      <c r="H737" s="629"/>
      <c r="I737" s="629"/>
      <c r="J737" s="637"/>
      <c r="K737" s="629"/>
      <c r="L737" s="629"/>
      <c r="M737" s="637"/>
      <c r="O737" s="629"/>
      <c r="P737" s="637"/>
      <c r="V737" s="637"/>
      <c r="Y737" s="637"/>
      <c r="AB737" s="637"/>
      <c r="AC737" s="637"/>
      <c r="AD737" s="637"/>
      <c r="AE737" s="637"/>
      <c r="AF737" s="637"/>
    </row>
    <row r="738" spans="3:32" ht="15.75" customHeight="1" x14ac:dyDescent="0.35">
      <c r="C738" s="632"/>
      <c r="D738" s="629"/>
      <c r="E738" s="629"/>
      <c r="F738" s="629"/>
      <c r="G738" s="637"/>
      <c r="H738" s="629"/>
      <c r="I738" s="629"/>
      <c r="J738" s="637"/>
      <c r="K738" s="629"/>
      <c r="L738" s="629"/>
      <c r="M738" s="637"/>
      <c r="O738" s="629"/>
      <c r="P738" s="637"/>
      <c r="V738" s="637"/>
      <c r="Y738" s="637"/>
      <c r="AB738" s="637"/>
      <c r="AC738" s="637"/>
      <c r="AD738" s="637"/>
      <c r="AE738" s="637"/>
      <c r="AF738" s="637"/>
    </row>
    <row r="739" spans="3:32" ht="15.75" customHeight="1" x14ac:dyDescent="0.35">
      <c r="C739" s="632"/>
      <c r="D739" s="629"/>
      <c r="E739" s="629"/>
      <c r="F739" s="629"/>
      <c r="G739" s="637"/>
      <c r="H739" s="629"/>
      <c r="I739" s="629"/>
      <c r="J739" s="637"/>
      <c r="K739" s="629"/>
      <c r="L739" s="629"/>
      <c r="M739" s="637"/>
      <c r="O739" s="629"/>
      <c r="P739" s="637"/>
      <c r="V739" s="637"/>
      <c r="Y739" s="637"/>
      <c r="AB739" s="637"/>
      <c r="AC739" s="637"/>
      <c r="AD739" s="637"/>
      <c r="AE739" s="637"/>
      <c r="AF739" s="637"/>
    </row>
    <row r="740" spans="3:32" ht="15.75" customHeight="1" x14ac:dyDescent="0.35">
      <c r="C740" s="632"/>
      <c r="D740" s="629"/>
      <c r="E740" s="629"/>
      <c r="F740" s="629"/>
      <c r="G740" s="637"/>
      <c r="H740" s="629"/>
      <c r="I740" s="629"/>
      <c r="J740" s="637"/>
      <c r="K740" s="629"/>
      <c r="L740" s="629"/>
      <c r="M740" s="637"/>
      <c r="O740" s="629"/>
      <c r="P740" s="637"/>
      <c r="V740" s="637"/>
      <c r="Y740" s="637"/>
      <c r="AB740" s="637"/>
      <c r="AC740" s="637"/>
      <c r="AD740" s="637"/>
      <c r="AE740" s="637"/>
      <c r="AF740" s="637"/>
    </row>
    <row r="741" spans="3:32" ht="15.75" customHeight="1" x14ac:dyDescent="0.35">
      <c r="C741" s="632"/>
      <c r="D741" s="629"/>
      <c r="E741" s="629"/>
      <c r="F741" s="629"/>
      <c r="G741" s="637"/>
      <c r="H741" s="629"/>
      <c r="I741" s="629"/>
      <c r="J741" s="637"/>
      <c r="K741" s="629"/>
      <c r="L741" s="629"/>
      <c r="M741" s="637"/>
      <c r="O741" s="629"/>
      <c r="P741" s="637"/>
      <c r="V741" s="637"/>
      <c r="Y741" s="637"/>
      <c r="AB741" s="637"/>
      <c r="AC741" s="637"/>
      <c r="AD741" s="637"/>
      <c r="AE741" s="637"/>
      <c r="AF741" s="637"/>
    </row>
    <row r="742" spans="3:32" ht="15.75" customHeight="1" x14ac:dyDescent="0.35">
      <c r="C742" s="632"/>
      <c r="D742" s="629"/>
      <c r="E742" s="629"/>
      <c r="F742" s="629"/>
      <c r="G742" s="637"/>
      <c r="H742" s="629"/>
      <c r="I742" s="629"/>
      <c r="J742" s="637"/>
      <c r="K742" s="629"/>
      <c r="L742" s="629"/>
      <c r="M742" s="637"/>
      <c r="O742" s="629"/>
      <c r="P742" s="637"/>
      <c r="V742" s="637"/>
      <c r="Y742" s="637"/>
      <c r="AB742" s="637"/>
      <c r="AC742" s="637"/>
      <c r="AD742" s="637"/>
      <c r="AE742" s="637"/>
      <c r="AF742" s="637"/>
    </row>
    <row r="743" spans="3:32" ht="15.75" customHeight="1" x14ac:dyDescent="0.35">
      <c r="C743" s="632"/>
      <c r="D743" s="629"/>
      <c r="E743" s="629"/>
      <c r="F743" s="629"/>
      <c r="G743" s="637"/>
      <c r="H743" s="629"/>
      <c r="I743" s="629"/>
      <c r="J743" s="637"/>
      <c r="K743" s="629"/>
      <c r="L743" s="629"/>
      <c r="M743" s="637"/>
      <c r="O743" s="629"/>
      <c r="P743" s="637"/>
      <c r="V743" s="637"/>
      <c r="Y743" s="637"/>
      <c r="AB743" s="637"/>
      <c r="AC743" s="637"/>
      <c r="AD743" s="637"/>
      <c r="AE743" s="637"/>
      <c r="AF743" s="637"/>
    </row>
    <row r="744" spans="3:32" ht="15.75" customHeight="1" x14ac:dyDescent="0.35">
      <c r="C744" s="632"/>
      <c r="D744" s="629"/>
      <c r="E744" s="629"/>
      <c r="F744" s="629"/>
      <c r="G744" s="637"/>
      <c r="H744" s="629"/>
      <c r="I744" s="629"/>
      <c r="J744" s="637"/>
      <c r="K744" s="629"/>
      <c r="L744" s="629"/>
      <c r="M744" s="637"/>
      <c r="O744" s="629"/>
      <c r="P744" s="637"/>
      <c r="V744" s="637"/>
      <c r="Y744" s="637"/>
      <c r="AB744" s="637"/>
      <c r="AC744" s="637"/>
      <c r="AD744" s="637"/>
      <c r="AE744" s="637"/>
      <c r="AF744" s="637"/>
    </row>
    <row r="745" spans="3:32" ht="15.75" customHeight="1" x14ac:dyDescent="0.35">
      <c r="C745" s="632"/>
      <c r="D745" s="629"/>
      <c r="E745" s="629"/>
      <c r="F745" s="629"/>
      <c r="G745" s="637"/>
      <c r="H745" s="629"/>
      <c r="I745" s="629"/>
      <c r="J745" s="637"/>
      <c r="K745" s="629"/>
      <c r="L745" s="629"/>
      <c r="M745" s="637"/>
      <c r="O745" s="629"/>
      <c r="P745" s="637"/>
      <c r="V745" s="637"/>
      <c r="Y745" s="637"/>
      <c r="AB745" s="637"/>
      <c r="AC745" s="637"/>
      <c r="AD745" s="637"/>
      <c r="AE745" s="637"/>
      <c r="AF745" s="637"/>
    </row>
    <row r="746" spans="3:32" ht="15.75" customHeight="1" x14ac:dyDescent="0.35">
      <c r="C746" s="632"/>
      <c r="D746" s="629"/>
      <c r="E746" s="629"/>
      <c r="F746" s="629"/>
      <c r="G746" s="637"/>
      <c r="H746" s="629"/>
      <c r="I746" s="629"/>
      <c r="J746" s="637"/>
      <c r="K746" s="629"/>
      <c r="L746" s="629"/>
      <c r="M746" s="637"/>
      <c r="O746" s="629"/>
      <c r="P746" s="637"/>
      <c r="V746" s="637"/>
      <c r="Y746" s="637"/>
      <c r="AB746" s="637"/>
      <c r="AC746" s="637"/>
      <c r="AD746" s="637"/>
      <c r="AE746" s="637"/>
      <c r="AF746" s="637"/>
    </row>
    <row r="747" spans="3:32" ht="15.75" customHeight="1" x14ac:dyDescent="0.35">
      <c r="C747" s="632"/>
      <c r="D747" s="629"/>
      <c r="E747" s="629"/>
      <c r="F747" s="629"/>
      <c r="G747" s="637"/>
      <c r="H747" s="629"/>
      <c r="I747" s="629"/>
      <c r="J747" s="637"/>
      <c r="K747" s="629"/>
      <c r="L747" s="629"/>
      <c r="M747" s="637"/>
      <c r="O747" s="629"/>
      <c r="P747" s="637"/>
      <c r="V747" s="637"/>
      <c r="Y747" s="637"/>
      <c r="AB747" s="637"/>
      <c r="AC747" s="637"/>
      <c r="AD747" s="637"/>
      <c r="AE747" s="637"/>
      <c r="AF747" s="637"/>
    </row>
    <row r="748" spans="3:32" ht="15.75" customHeight="1" x14ac:dyDescent="0.35">
      <c r="C748" s="632"/>
      <c r="D748" s="629"/>
      <c r="E748" s="629"/>
      <c r="F748" s="629"/>
      <c r="G748" s="637"/>
      <c r="H748" s="629"/>
      <c r="I748" s="629"/>
      <c r="J748" s="637"/>
      <c r="K748" s="629"/>
      <c r="L748" s="629"/>
      <c r="M748" s="637"/>
      <c r="O748" s="629"/>
      <c r="P748" s="637"/>
      <c r="V748" s="637"/>
      <c r="Y748" s="637"/>
      <c r="AB748" s="637"/>
      <c r="AC748" s="637"/>
      <c r="AD748" s="637"/>
      <c r="AE748" s="637"/>
      <c r="AF748" s="637"/>
    </row>
    <row r="749" spans="3:32" ht="15.75" customHeight="1" x14ac:dyDescent="0.35">
      <c r="C749" s="632"/>
      <c r="D749" s="629"/>
      <c r="E749" s="629"/>
      <c r="F749" s="629"/>
      <c r="G749" s="637"/>
      <c r="H749" s="629"/>
      <c r="I749" s="629"/>
      <c r="J749" s="637"/>
      <c r="K749" s="629"/>
      <c r="L749" s="629"/>
      <c r="M749" s="637"/>
      <c r="O749" s="629"/>
      <c r="P749" s="637"/>
      <c r="V749" s="637"/>
      <c r="Y749" s="637"/>
      <c r="AB749" s="637"/>
      <c r="AC749" s="637"/>
      <c r="AD749" s="637"/>
      <c r="AE749" s="637"/>
      <c r="AF749" s="637"/>
    </row>
    <row r="750" spans="3:32" ht="15.75" customHeight="1" x14ac:dyDescent="0.35">
      <c r="C750" s="632"/>
      <c r="D750" s="629"/>
      <c r="E750" s="629"/>
      <c r="F750" s="629"/>
      <c r="G750" s="637"/>
      <c r="H750" s="629"/>
      <c r="I750" s="629"/>
      <c r="J750" s="637"/>
      <c r="K750" s="629"/>
      <c r="L750" s="629"/>
      <c r="M750" s="637"/>
      <c r="O750" s="629"/>
      <c r="P750" s="637"/>
      <c r="V750" s="637"/>
      <c r="Y750" s="637"/>
      <c r="AB750" s="637"/>
      <c r="AC750" s="637"/>
      <c r="AD750" s="637"/>
      <c r="AE750" s="637"/>
      <c r="AF750" s="637"/>
    </row>
    <row r="751" spans="3:32" ht="15.75" customHeight="1" x14ac:dyDescent="0.35">
      <c r="C751" s="632"/>
      <c r="D751" s="629"/>
      <c r="E751" s="629"/>
      <c r="F751" s="629"/>
      <c r="G751" s="637"/>
      <c r="H751" s="629"/>
      <c r="I751" s="629"/>
      <c r="J751" s="637"/>
      <c r="K751" s="629"/>
      <c r="L751" s="629"/>
      <c r="M751" s="637"/>
      <c r="O751" s="629"/>
      <c r="P751" s="637"/>
      <c r="V751" s="637"/>
      <c r="Y751" s="637"/>
      <c r="AB751" s="637"/>
      <c r="AC751" s="637"/>
      <c r="AD751" s="637"/>
      <c r="AE751" s="637"/>
      <c r="AF751" s="637"/>
    </row>
    <row r="752" spans="3:32" ht="15.75" customHeight="1" x14ac:dyDescent="0.35">
      <c r="C752" s="632"/>
      <c r="D752" s="629"/>
      <c r="E752" s="629"/>
      <c r="F752" s="629"/>
      <c r="G752" s="637"/>
      <c r="H752" s="629"/>
      <c r="I752" s="629"/>
      <c r="J752" s="637"/>
      <c r="K752" s="629"/>
      <c r="L752" s="629"/>
      <c r="M752" s="637"/>
      <c r="O752" s="629"/>
      <c r="P752" s="637"/>
      <c r="V752" s="637"/>
      <c r="Y752" s="637"/>
      <c r="AB752" s="637"/>
      <c r="AC752" s="637"/>
      <c r="AD752" s="637"/>
      <c r="AE752" s="637"/>
      <c r="AF752" s="637"/>
    </row>
    <row r="753" spans="3:32" ht="15.75" customHeight="1" x14ac:dyDescent="0.35">
      <c r="C753" s="632"/>
      <c r="D753" s="629"/>
      <c r="E753" s="629"/>
      <c r="F753" s="629"/>
      <c r="G753" s="637"/>
      <c r="H753" s="629"/>
      <c r="I753" s="629"/>
      <c r="J753" s="637"/>
      <c r="K753" s="629"/>
      <c r="L753" s="629"/>
      <c r="M753" s="637"/>
      <c r="O753" s="629"/>
      <c r="P753" s="637"/>
      <c r="V753" s="637"/>
      <c r="Y753" s="637"/>
      <c r="AB753" s="637"/>
      <c r="AC753" s="637"/>
      <c r="AD753" s="637"/>
      <c r="AE753" s="637"/>
      <c r="AF753" s="637"/>
    </row>
    <row r="754" spans="3:32" ht="15.75" customHeight="1" x14ac:dyDescent="0.35">
      <c r="C754" s="632"/>
      <c r="D754" s="629"/>
      <c r="E754" s="629"/>
      <c r="F754" s="629"/>
      <c r="G754" s="637"/>
      <c r="H754" s="629"/>
      <c r="I754" s="629"/>
      <c r="J754" s="637"/>
      <c r="K754" s="629"/>
      <c r="L754" s="629"/>
      <c r="M754" s="637"/>
      <c r="O754" s="629"/>
      <c r="P754" s="637"/>
      <c r="V754" s="637"/>
      <c r="Y754" s="637"/>
      <c r="AB754" s="637"/>
      <c r="AC754" s="637"/>
      <c r="AD754" s="637"/>
      <c r="AE754" s="637"/>
      <c r="AF754" s="637"/>
    </row>
    <row r="755" spans="3:32" ht="15.75" customHeight="1" x14ac:dyDescent="0.35">
      <c r="C755" s="632"/>
      <c r="D755" s="629"/>
      <c r="E755" s="629"/>
      <c r="F755" s="629"/>
      <c r="G755" s="637"/>
      <c r="H755" s="629"/>
      <c r="I755" s="629"/>
      <c r="J755" s="637"/>
      <c r="K755" s="629"/>
      <c r="L755" s="629"/>
      <c r="M755" s="637"/>
      <c r="O755" s="629"/>
      <c r="P755" s="637"/>
      <c r="V755" s="637"/>
      <c r="Y755" s="637"/>
      <c r="AB755" s="637"/>
      <c r="AC755" s="637"/>
      <c r="AD755" s="637"/>
      <c r="AE755" s="637"/>
      <c r="AF755" s="637"/>
    </row>
    <row r="756" spans="3:32" ht="15.75" customHeight="1" x14ac:dyDescent="0.35">
      <c r="C756" s="632"/>
      <c r="D756" s="629"/>
      <c r="E756" s="629"/>
      <c r="F756" s="629"/>
      <c r="G756" s="637"/>
      <c r="H756" s="629"/>
      <c r="I756" s="629"/>
      <c r="J756" s="637"/>
      <c r="K756" s="629"/>
      <c r="L756" s="629"/>
      <c r="M756" s="637"/>
      <c r="O756" s="629"/>
      <c r="P756" s="637"/>
      <c r="V756" s="637"/>
      <c r="Y756" s="637"/>
      <c r="AB756" s="637"/>
      <c r="AC756" s="637"/>
      <c r="AD756" s="637"/>
      <c r="AE756" s="637"/>
      <c r="AF756" s="637"/>
    </row>
    <row r="757" spans="3:32" ht="15.75" customHeight="1" x14ac:dyDescent="0.35">
      <c r="C757" s="632"/>
      <c r="D757" s="629"/>
      <c r="E757" s="629"/>
      <c r="F757" s="629"/>
      <c r="G757" s="637"/>
      <c r="H757" s="629"/>
      <c r="I757" s="629"/>
      <c r="J757" s="637"/>
      <c r="K757" s="629"/>
      <c r="L757" s="629"/>
      <c r="M757" s="637"/>
      <c r="O757" s="629"/>
      <c r="P757" s="637"/>
      <c r="V757" s="637"/>
      <c r="Y757" s="637"/>
      <c r="AB757" s="637"/>
      <c r="AC757" s="637"/>
      <c r="AD757" s="637"/>
      <c r="AE757" s="637"/>
      <c r="AF757" s="637"/>
    </row>
    <row r="758" spans="3:32" ht="15.75" customHeight="1" x14ac:dyDescent="0.35">
      <c r="C758" s="632"/>
      <c r="D758" s="629"/>
      <c r="E758" s="629"/>
      <c r="F758" s="629"/>
      <c r="G758" s="637"/>
      <c r="H758" s="629"/>
      <c r="I758" s="629"/>
      <c r="J758" s="637"/>
      <c r="K758" s="629"/>
      <c r="L758" s="629"/>
      <c r="M758" s="637"/>
      <c r="O758" s="629"/>
      <c r="P758" s="637"/>
      <c r="V758" s="637"/>
      <c r="Y758" s="637"/>
      <c r="AB758" s="637"/>
      <c r="AC758" s="637"/>
      <c r="AD758" s="637"/>
      <c r="AE758" s="637"/>
      <c r="AF758" s="637"/>
    </row>
    <row r="759" spans="3:32" ht="15.75" customHeight="1" x14ac:dyDescent="0.35">
      <c r="C759" s="632"/>
      <c r="D759" s="629"/>
      <c r="E759" s="629"/>
      <c r="F759" s="629"/>
      <c r="G759" s="637"/>
      <c r="H759" s="629"/>
      <c r="I759" s="629"/>
      <c r="J759" s="637"/>
      <c r="K759" s="629"/>
      <c r="L759" s="629"/>
      <c r="M759" s="637"/>
      <c r="O759" s="629"/>
      <c r="P759" s="637"/>
      <c r="V759" s="637"/>
      <c r="Y759" s="637"/>
      <c r="AB759" s="637"/>
      <c r="AC759" s="637"/>
      <c r="AD759" s="637"/>
      <c r="AE759" s="637"/>
      <c r="AF759" s="637"/>
    </row>
    <row r="760" spans="3:32" ht="15.75" customHeight="1" x14ac:dyDescent="0.35">
      <c r="C760" s="632"/>
      <c r="D760" s="629"/>
      <c r="E760" s="629"/>
      <c r="F760" s="629"/>
      <c r="G760" s="637"/>
      <c r="H760" s="629"/>
      <c r="I760" s="629"/>
      <c r="J760" s="637"/>
      <c r="K760" s="629"/>
      <c r="L760" s="629"/>
      <c r="M760" s="637"/>
      <c r="O760" s="629"/>
      <c r="P760" s="637"/>
      <c r="V760" s="637"/>
      <c r="Y760" s="637"/>
      <c r="AB760" s="637"/>
      <c r="AC760" s="637"/>
      <c r="AD760" s="637"/>
      <c r="AE760" s="637"/>
      <c r="AF760" s="637"/>
    </row>
    <row r="761" spans="3:32" ht="15.75" customHeight="1" x14ac:dyDescent="0.35">
      <c r="C761" s="632"/>
      <c r="D761" s="629"/>
      <c r="E761" s="629"/>
      <c r="F761" s="629"/>
      <c r="G761" s="637"/>
      <c r="H761" s="629"/>
      <c r="I761" s="629"/>
      <c r="J761" s="637"/>
      <c r="K761" s="629"/>
      <c r="L761" s="629"/>
      <c r="M761" s="637"/>
      <c r="O761" s="629"/>
      <c r="P761" s="637"/>
      <c r="V761" s="637"/>
      <c r="Y761" s="637"/>
      <c r="AB761" s="637"/>
      <c r="AC761" s="637"/>
      <c r="AD761" s="637"/>
      <c r="AE761" s="637"/>
      <c r="AF761" s="637"/>
    </row>
    <row r="762" spans="3:32" ht="15.75" customHeight="1" x14ac:dyDescent="0.35">
      <c r="C762" s="632"/>
      <c r="D762" s="629"/>
      <c r="E762" s="629"/>
      <c r="F762" s="629"/>
      <c r="G762" s="637"/>
      <c r="H762" s="629"/>
      <c r="I762" s="629"/>
      <c r="J762" s="637"/>
      <c r="K762" s="629"/>
      <c r="L762" s="629"/>
      <c r="M762" s="637"/>
      <c r="O762" s="629"/>
      <c r="P762" s="637"/>
      <c r="V762" s="637"/>
      <c r="Y762" s="637"/>
      <c r="AB762" s="637"/>
      <c r="AC762" s="637"/>
      <c r="AD762" s="637"/>
      <c r="AE762" s="637"/>
      <c r="AF762" s="637"/>
    </row>
    <row r="763" spans="3:32" ht="15.75" customHeight="1" x14ac:dyDescent="0.35">
      <c r="C763" s="632"/>
      <c r="D763" s="629"/>
      <c r="E763" s="629"/>
      <c r="F763" s="629"/>
      <c r="G763" s="637"/>
      <c r="H763" s="629"/>
      <c r="I763" s="629"/>
      <c r="J763" s="637"/>
      <c r="K763" s="629"/>
      <c r="L763" s="629"/>
      <c r="M763" s="637"/>
      <c r="O763" s="629"/>
      <c r="P763" s="637"/>
      <c r="V763" s="637"/>
      <c r="Y763" s="637"/>
      <c r="AB763" s="637"/>
      <c r="AC763" s="637"/>
      <c r="AD763" s="637"/>
      <c r="AE763" s="637"/>
      <c r="AF763" s="637"/>
    </row>
    <row r="764" spans="3:32" ht="15.75" customHeight="1" x14ac:dyDescent="0.35">
      <c r="C764" s="632"/>
      <c r="D764" s="629"/>
      <c r="E764" s="629"/>
      <c r="F764" s="629"/>
      <c r="G764" s="637"/>
      <c r="H764" s="629"/>
      <c r="I764" s="629"/>
      <c r="J764" s="637"/>
      <c r="K764" s="629"/>
      <c r="L764" s="629"/>
      <c r="M764" s="637"/>
      <c r="O764" s="629"/>
      <c r="P764" s="637"/>
      <c r="V764" s="637"/>
      <c r="Y764" s="637"/>
      <c r="AB764" s="637"/>
      <c r="AC764" s="637"/>
      <c r="AD764" s="637"/>
      <c r="AE764" s="637"/>
      <c r="AF764" s="637"/>
    </row>
    <row r="765" spans="3:32" ht="15.75" customHeight="1" x14ac:dyDescent="0.35">
      <c r="C765" s="632"/>
      <c r="D765" s="629"/>
      <c r="E765" s="629"/>
      <c r="F765" s="629"/>
      <c r="G765" s="637"/>
      <c r="H765" s="629"/>
      <c r="I765" s="629"/>
      <c r="J765" s="637"/>
      <c r="K765" s="629"/>
      <c r="L765" s="629"/>
      <c r="M765" s="637"/>
      <c r="O765" s="629"/>
      <c r="P765" s="637"/>
      <c r="V765" s="637"/>
      <c r="Y765" s="637"/>
      <c r="AB765" s="637"/>
      <c r="AC765" s="637"/>
      <c r="AD765" s="637"/>
      <c r="AE765" s="637"/>
      <c r="AF765" s="637"/>
    </row>
    <row r="766" spans="3:32" ht="15.75" customHeight="1" x14ac:dyDescent="0.35">
      <c r="C766" s="632"/>
      <c r="D766" s="629"/>
      <c r="E766" s="629"/>
      <c r="F766" s="629"/>
      <c r="G766" s="637"/>
      <c r="H766" s="629"/>
      <c r="I766" s="629"/>
      <c r="J766" s="637"/>
      <c r="K766" s="629"/>
      <c r="L766" s="629"/>
      <c r="M766" s="637"/>
      <c r="O766" s="629"/>
      <c r="P766" s="637"/>
      <c r="V766" s="637"/>
      <c r="Y766" s="637"/>
      <c r="AB766" s="637"/>
      <c r="AC766" s="637"/>
      <c r="AD766" s="637"/>
      <c r="AE766" s="637"/>
      <c r="AF766" s="637"/>
    </row>
    <row r="767" spans="3:32" ht="15.75" customHeight="1" x14ac:dyDescent="0.35">
      <c r="C767" s="632"/>
      <c r="D767" s="629"/>
      <c r="E767" s="629"/>
      <c r="F767" s="629"/>
      <c r="G767" s="637"/>
      <c r="H767" s="629"/>
      <c r="I767" s="629"/>
      <c r="J767" s="637"/>
      <c r="K767" s="629"/>
      <c r="L767" s="629"/>
      <c r="M767" s="637"/>
      <c r="O767" s="629"/>
      <c r="P767" s="637"/>
      <c r="V767" s="637"/>
      <c r="Y767" s="637"/>
      <c r="AB767" s="637"/>
      <c r="AC767" s="637"/>
      <c r="AD767" s="637"/>
      <c r="AE767" s="637"/>
      <c r="AF767" s="637"/>
    </row>
    <row r="768" spans="3:32" ht="15.75" customHeight="1" x14ac:dyDescent="0.35">
      <c r="C768" s="632"/>
      <c r="D768" s="629"/>
      <c r="E768" s="629"/>
      <c r="F768" s="629"/>
      <c r="G768" s="637"/>
      <c r="H768" s="629"/>
      <c r="I768" s="629"/>
      <c r="J768" s="637"/>
      <c r="K768" s="629"/>
      <c r="L768" s="629"/>
      <c r="M768" s="637"/>
      <c r="O768" s="629"/>
      <c r="P768" s="637"/>
      <c r="V768" s="637"/>
      <c r="Y768" s="637"/>
      <c r="AB768" s="637"/>
      <c r="AC768" s="637"/>
      <c r="AD768" s="637"/>
      <c r="AE768" s="637"/>
      <c r="AF768" s="637"/>
    </row>
    <row r="769" spans="3:32" ht="15.75" customHeight="1" x14ac:dyDescent="0.35">
      <c r="C769" s="632"/>
      <c r="D769" s="629"/>
      <c r="E769" s="629"/>
      <c r="F769" s="629"/>
      <c r="G769" s="637"/>
      <c r="H769" s="629"/>
      <c r="I769" s="629"/>
      <c r="J769" s="637"/>
      <c r="K769" s="629"/>
      <c r="L769" s="629"/>
      <c r="M769" s="637"/>
      <c r="O769" s="629"/>
      <c r="P769" s="637"/>
      <c r="V769" s="637"/>
      <c r="Y769" s="637"/>
      <c r="AB769" s="637"/>
      <c r="AC769" s="637"/>
      <c r="AD769" s="637"/>
      <c r="AE769" s="637"/>
      <c r="AF769" s="637"/>
    </row>
    <row r="770" spans="3:32" ht="15.75" customHeight="1" x14ac:dyDescent="0.35">
      <c r="C770" s="632"/>
      <c r="D770" s="629"/>
      <c r="E770" s="629"/>
      <c r="F770" s="629"/>
      <c r="G770" s="637"/>
      <c r="H770" s="629"/>
      <c r="I770" s="629"/>
      <c r="J770" s="637"/>
      <c r="K770" s="629"/>
      <c r="L770" s="629"/>
      <c r="M770" s="637"/>
      <c r="O770" s="629"/>
      <c r="P770" s="637"/>
      <c r="V770" s="637"/>
      <c r="Y770" s="637"/>
      <c r="AB770" s="637"/>
      <c r="AC770" s="637"/>
      <c r="AD770" s="637"/>
      <c r="AE770" s="637"/>
      <c r="AF770" s="637"/>
    </row>
    <row r="771" spans="3:32" ht="15.75" customHeight="1" x14ac:dyDescent="0.35">
      <c r="C771" s="632"/>
      <c r="D771" s="629"/>
      <c r="E771" s="629"/>
      <c r="F771" s="629"/>
      <c r="G771" s="637"/>
      <c r="H771" s="629"/>
      <c r="I771" s="629"/>
      <c r="J771" s="637"/>
      <c r="K771" s="629"/>
      <c r="L771" s="629"/>
      <c r="M771" s="637"/>
      <c r="O771" s="629"/>
      <c r="P771" s="637"/>
      <c r="V771" s="637"/>
      <c r="Y771" s="637"/>
      <c r="AB771" s="637"/>
      <c r="AC771" s="637"/>
      <c r="AD771" s="637"/>
      <c r="AE771" s="637"/>
      <c r="AF771" s="637"/>
    </row>
    <row r="772" spans="3:32" ht="15.75" customHeight="1" x14ac:dyDescent="0.35">
      <c r="C772" s="632"/>
      <c r="D772" s="629"/>
      <c r="E772" s="629"/>
      <c r="F772" s="629"/>
      <c r="G772" s="637"/>
      <c r="H772" s="629"/>
      <c r="I772" s="629"/>
      <c r="J772" s="637"/>
      <c r="K772" s="629"/>
      <c r="L772" s="629"/>
      <c r="M772" s="637"/>
      <c r="O772" s="629"/>
      <c r="P772" s="637"/>
      <c r="V772" s="637"/>
      <c r="Y772" s="637"/>
      <c r="AB772" s="637"/>
      <c r="AC772" s="637"/>
      <c r="AD772" s="637"/>
      <c r="AE772" s="637"/>
      <c r="AF772" s="637"/>
    </row>
    <row r="773" spans="3:32" ht="15.75" customHeight="1" x14ac:dyDescent="0.35">
      <c r="C773" s="632"/>
      <c r="D773" s="629"/>
      <c r="E773" s="629"/>
      <c r="F773" s="629"/>
      <c r="G773" s="637"/>
      <c r="H773" s="629"/>
      <c r="I773" s="629"/>
      <c r="J773" s="637"/>
      <c r="K773" s="629"/>
      <c r="L773" s="629"/>
      <c r="M773" s="637"/>
      <c r="O773" s="629"/>
      <c r="P773" s="637"/>
      <c r="V773" s="637"/>
      <c r="Y773" s="637"/>
      <c r="AB773" s="637"/>
      <c r="AC773" s="637"/>
      <c r="AD773" s="637"/>
      <c r="AE773" s="637"/>
      <c r="AF773" s="637"/>
    </row>
    <row r="774" spans="3:32" ht="15.75" customHeight="1" x14ac:dyDescent="0.35">
      <c r="C774" s="632"/>
      <c r="D774" s="629"/>
      <c r="E774" s="629"/>
      <c r="F774" s="629"/>
      <c r="G774" s="637"/>
      <c r="H774" s="629"/>
      <c r="I774" s="629"/>
      <c r="J774" s="637"/>
      <c r="K774" s="629"/>
      <c r="L774" s="629"/>
      <c r="M774" s="637"/>
      <c r="O774" s="629"/>
      <c r="P774" s="637"/>
      <c r="V774" s="637"/>
      <c r="Y774" s="637"/>
      <c r="AB774" s="637"/>
      <c r="AC774" s="637"/>
      <c r="AD774" s="637"/>
      <c r="AE774" s="637"/>
      <c r="AF774" s="637"/>
    </row>
    <row r="775" spans="3:32" ht="15.75" customHeight="1" x14ac:dyDescent="0.35">
      <c r="C775" s="632"/>
      <c r="D775" s="629"/>
      <c r="E775" s="629"/>
      <c r="F775" s="629"/>
      <c r="G775" s="637"/>
      <c r="H775" s="629"/>
      <c r="I775" s="629"/>
      <c r="J775" s="637"/>
      <c r="K775" s="629"/>
      <c r="L775" s="629"/>
      <c r="M775" s="637"/>
      <c r="O775" s="629"/>
      <c r="P775" s="637"/>
      <c r="V775" s="637"/>
      <c r="Y775" s="637"/>
      <c r="AB775" s="637"/>
      <c r="AC775" s="637"/>
      <c r="AD775" s="637"/>
      <c r="AE775" s="637"/>
      <c r="AF775" s="637"/>
    </row>
    <row r="776" spans="3:32" ht="15.75" customHeight="1" x14ac:dyDescent="0.35">
      <c r="C776" s="632"/>
      <c r="D776" s="629"/>
      <c r="E776" s="629"/>
      <c r="F776" s="629"/>
      <c r="G776" s="637"/>
      <c r="H776" s="629"/>
      <c r="I776" s="629"/>
      <c r="J776" s="637"/>
      <c r="K776" s="629"/>
      <c r="L776" s="629"/>
      <c r="M776" s="637"/>
      <c r="O776" s="629"/>
      <c r="P776" s="637"/>
      <c r="V776" s="637"/>
      <c r="Y776" s="637"/>
      <c r="AB776" s="637"/>
      <c r="AC776" s="637"/>
      <c r="AD776" s="637"/>
      <c r="AE776" s="637"/>
      <c r="AF776" s="637"/>
    </row>
    <row r="777" spans="3:32" ht="15.75" customHeight="1" x14ac:dyDescent="0.35">
      <c r="C777" s="632"/>
      <c r="D777" s="629"/>
      <c r="E777" s="629"/>
      <c r="F777" s="629"/>
      <c r="G777" s="637"/>
      <c r="H777" s="629"/>
      <c r="I777" s="629"/>
      <c r="J777" s="637"/>
      <c r="K777" s="629"/>
      <c r="L777" s="629"/>
      <c r="M777" s="637"/>
      <c r="O777" s="629"/>
      <c r="P777" s="637"/>
      <c r="V777" s="637"/>
      <c r="Y777" s="637"/>
      <c r="AB777" s="637"/>
      <c r="AC777" s="637"/>
      <c r="AD777" s="637"/>
      <c r="AE777" s="637"/>
      <c r="AF777" s="637"/>
    </row>
    <row r="778" spans="3:32" ht="15.75" customHeight="1" x14ac:dyDescent="0.35">
      <c r="C778" s="632"/>
      <c r="D778" s="629"/>
      <c r="E778" s="629"/>
      <c r="F778" s="629"/>
      <c r="G778" s="637"/>
      <c r="H778" s="629"/>
      <c r="I778" s="629"/>
      <c r="J778" s="637"/>
      <c r="K778" s="629"/>
      <c r="L778" s="629"/>
      <c r="M778" s="637"/>
      <c r="O778" s="629"/>
      <c r="P778" s="637"/>
      <c r="V778" s="637"/>
      <c r="Y778" s="637"/>
      <c r="AB778" s="637"/>
      <c r="AC778" s="637"/>
      <c r="AD778" s="637"/>
      <c r="AE778" s="637"/>
      <c r="AF778" s="637"/>
    </row>
    <row r="779" spans="3:32" ht="15.75" customHeight="1" x14ac:dyDescent="0.35">
      <c r="C779" s="632"/>
      <c r="D779" s="629"/>
      <c r="E779" s="629"/>
      <c r="F779" s="629"/>
      <c r="G779" s="637"/>
      <c r="H779" s="629"/>
      <c r="I779" s="629"/>
      <c r="J779" s="637"/>
      <c r="K779" s="629"/>
      <c r="L779" s="629"/>
      <c r="M779" s="637"/>
      <c r="O779" s="629"/>
      <c r="P779" s="637"/>
      <c r="V779" s="637"/>
      <c r="Y779" s="637"/>
      <c r="AB779" s="637"/>
      <c r="AC779" s="637"/>
      <c r="AD779" s="637"/>
      <c r="AE779" s="637"/>
      <c r="AF779" s="637"/>
    </row>
    <row r="780" spans="3:32" ht="15.75" customHeight="1" x14ac:dyDescent="0.35">
      <c r="C780" s="632"/>
      <c r="D780" s="629"/>
      <c r="E780" s="629"/>
      <c r="F780" s="629"/>
      <c r="G780" s="637"/>
      <c r="H780" s="629"/>
      <c r="I780" s="629"/>
      <c r="J780" s="637"/>
      <c r="K780" s="629"/>
      <c r="L780" s="629"/>
      <c r="M780" s="637"/>
      <c r="O780" s="629"/>
      <c r="P780" s="637"/>
      <c r="V780" s="637"/>
      <c r="Y780" s="637"/>
      <c r="AB780" s="637"/>
      <c r="AC780" s="637"/>
      <c r="AD780" s="637"/>
      <c r="AE780" s="637"/>
      <c r="AF780" s="637"/>
    </row>
    <row r="781" spans="3:32" ht="15.75" customHeight="1" x14ac:dyDescent="0.35">
      <c r="C781" s="632"/>
      <c r="D781" s="629"/>
      <c r="E781" s="629"/>
      <c r="F781" s="629"/>
      <c r="G781" s="637"/>
      <c r="H781" s="629"/>
      <c r="I781" s="629"/>
      <c r="J781" s="637"/>
      <c r="K781" s="629"/>
      <c r="L781" s="629"/>
      <c r="M781" s="637"/>
      <c r="O781" s="629"/>
      <c r="P781" s="637"/>
      <c r="V781" s="637"/>
      <c r="Y781" s="637"/>
      <c r="AB781" s="637"/>
      <c r="AC781" s="637"/>
      <c r="AD781" s="637"/>
      <c r="AE781" s="637"/>
      <c r="AF781" s="637"/>
    </row>
    <row r="782" spans="3:32" ht="15.75" customHeight="1" x14ac:dyDescent="0.35">
      <c r="C782" s="632"/>
      <c r="D782" s="629"/>
      <c r="E782" s="629"/>
      <c r="F782" s="629"/>
      <c r="G782" s="637"/>
      <c r="H782" s="629"/>
      <c r="I782" s="629"/>
      <c r="J782" s="637"/>
      <c r="K782" s="629"/>
      <c r="L782" s="629"/>
      <c r="M782" s="637"/>
      <c r="O782" s="629"/>
      <c r="P782" s="637"/>
      <c r="V782" s="637"/>
      <c r="Y782" s="637"/>
      <c r="AB782" s="637"/>
      <c r="AC782" s="637"/>
      <c r="AD782" s="637"/>
      <c r="AE782" s="637"/>
      <c r="AF782" s="637"/>
    </row>
    <row r="783" spans="3:32" ht="15.75" customHeight="1" x14ac:dyDescent="0.35">
      <c r="C783" s="632"/>
      <c r="D783" s="629"/>
      <c r="E783" s="629"/>
      <c r="F783" s="629"/>
      <c r="G783" s="637"/>
      <c r="H783" s="629"/>
      <c r="I783" s="629"/>
      <c r="J783" s="637"/>
      <c r="K783" s="629"/>
      <c r="L783" s="629"/>
      <c r="M783" s="637"/>
      <c r="O783" s="629"/>
      <c r="P783" s="637"/>
      <c r="V783" s="637"/>
      <c r="Y783" s="637"/>
      <c r="AB783" s="637"/>
      <c r="AC783" s="637"/>
      <c r="AD783" s="637"/>
      <c r="AE783" s="637"/>
      <c r="AF783" s="637"/>
    </row>
    <row r="784" spans="3:32" ht="15.75" customHeight="1" x14ac:dyDescent="0.35">
      <c r="C784" s="632"/>
      <c r="D784" s="629"/>
      <c r="E784" s="629"/>
      <c r="F784" s="629"/>
      <c r="G784" s="637"/>
      <c r="H784" s="629"/>
      <c r="I784" s="629"/>
      <c r="J784" s="637"/>
      <c r="K784" s="629"/>
      <c r="L784" s="629"/>
      <c r="M784" s="637"/>
      <c r="O784" s="629"/>
      <c r="P784" s="637"/>
      <c r="V784" s="637"/>
      <c r="Y784" s="637"/>
      <c r="AB784" s="637"/>
      <c r="AC784" s="637"/>
      <c r="AD784" s="637"/>
      <c r="AE784" s="637"/>
      <c r="AF784" s="637"/>
    </row>
    <row r="785" spans="3:32" ht="15.75" customHeight="1" x14ac:dyDescent="0.35">
      <c r="C785" s="632"/>
      <c r="D785" s="629"/>
      <c r="E785" s="629"/>
      <c r="F785" s="629"/>
      <c r="G785" s="637"/>
      <c r="H785" s="629"/>
      <c r="I785" s="629"/>
      <c r="J785" s="637"/>
      <c r="K785" s="629"/>
      <c r="L785" s="629"/>
      <c r="M785" s="637"/>
      <c r="O785" s="629"/>
      <c r="P785" s="637"/>
      <c r="V785" s="637"/>
      <c r="Y785" s="637"/>
      <c r="AB785" s="637"/>
      <c r="AC785" s="637"/>
      <c r="AD785" s="637"/>
      <c r="AE785" s="637"/>
      <c r="AF785" s="637"/>
    </row>
    <row r="786" spans="3:32" ht="15.75" customHeight="1" x14ac:dyDescent="0.35">
      <c r="C786" s="632"/>
      <c r="D786" s="629"/>
      <c r="E786" s="629"/>
      <c r="F786" s="629"/>
      <c r="G786" s="637"/>
      <c r="H786" s="629"/>
      <c r="I786" s="629"/>
      <c r="J786" s="637"/>
      <c r="K786" s="629"/>
      <c r="L786" s="629"/>
      <c r="M786" s="637"/>
      <c r="O786" s="629"/>
      <c r="P786" s="637"/>
      <c r="V786" s="637"/>
      <c r="Y786" s="637"/>
      <c r="AB786" s="637"/>
      <c r="AC786" s="637"/>
      <c r="AD786" s="637"/>
      <c r="AE786" s="637"/>
      <c r="AF786" s="637"/>
    </row>
    <row r="787" spans="3:32" ht="15.75" customHeight="1" x14ac:dyDescent="0.35">
      <c r="C787" s="632"/>
      <c r="D787" s="629"/>
      <c r="E787" s="629"/>
      <c r="F787" s="629"/>
      <c r="G787" s="637"/>
      <c r="H787" s="629"/>
      <c r="I787" s="629"/>
      <c r="J787" s="637"/>
      <c r="K787" s="629"/>
      <c r="L787" s="629"/>
      <c r="M787" s="637"/>
      <c r="O787" s="629"/>
      <c r="P787" s="637"/>
      <c r="V787" s="637"/>
      <c r="Y787" s="637"/>
      <c r="AB787" s="637"/>
      <c r="AC787" s="637"/>
      <c r="AD787" s="637"/>
      <c r="AE787" s="637"/>
      <c r="AF787" s="637"/>
    </row>
    <row r="788" spans="3:32" ht="15.75" customHeight="1" x14ac:dyDescent="0.35">
      <c r="C788" s="632"/>
      <c r="D788" s="629"/>
      <c r="E788" s="629"/>
      <c r="F788" s="629"/>
      <c r="G788" s="637"/>
      <c r="H788" s="629"/>
      <c r="I788" s="629"/>
      <c r="J788" s="637"/>
      <c r="K788" s="629"/>
      <c r="L788" s="629"/>
      <c r="M788" s="637"/>
      <c r="O788" s="629"/>
      <c r="P788" s="637"/>
      <c r="V788" s="637"/>
      <c r="Y788" s="637"/>
      <c r="AB788" s="637"/>
      <c r="AC788" s="637"/>
      <c r="AD788" s="637"/>
      <c r="AE788" s="637"/>
      <c r="AF788" s="637"/>
    </row>
    <row r="789" spans="3:32" ht="15.75" customHeight="1" x14ac:dyDescent="0.35">
      <c r="C789" s="632"/>
      <c r="D789" s="629"/>
      <c r="E789" s="629"/>
      <c r="F789" s="629"/>
      <c r="G789" s="637"/>
      <c r="H789" s="629"/>
      <c r="I789" s="629"/>
      <c r="J789" s="637"/>
      <c r="K789" s="629"/>
      <c r="L789" s="629"/>
      <c r="M789" s="637"/>
      <c r="O789" s="629"/>
      <c r="P789" s="637"/>
      <c r="V789" s="637"/>
      <c r="Y789" s="637"/>
      <c r="AB789" s="637"/>
      <c r="AC789" s="637"/>
      <c r="AD789" s="637"/>
      <c r="AE789" s="637"/>
      <c r="AF789" s="637"/>
    </row>
    <row r="790" spans="3:32" ht="15.75" customHeight="1" x14ac:dyDescent="0.35">
      <c r="C790" s="632"/>
      <c r="D790" s="629"/>
      <c r="E790" s="629"/>
      <c r="F790" s="629"/>
      <c r="G790" s="637"/>
      <c r="H790" s="629"/>
      <c r="I790" s="629"/>
      <c r="J790" s="637"/>
      <c r="K790" s="629"/>
      <c r="L790" s="629"/>
      <c r="M790" s="637"/>
      <c r="O790" s="629"/>
      <c r="P790" s="637"/>
      <c r="V790" s="637"/>
      <c r="Y790" s="637"/>
      <c r="AB790" s="637"/>
      <c r="AC790" s="637"/>
      <c r="AD790" s="637"/>
      <c r="AE790" s="637"/>
      <c r="AF790" s="637"/>
    </row>
    <row r="791" spans="3:32" ht="15.75" customHeight="1" x14ac:dyDescent="0.35">
      <c r="C791" s="632"/>
      <c r="D791" s="629"/>
      <c r="E791" s="629"/>
      <c r="F791" s="629"/>
      <c r="G791" s="637"/>
      <c r="H791" s="629"/>
      <c r="I791" s="629"/>
      <c r="J791" s="637"/>
      <c r="K791" s="629"/>
      <c r="L791" s="629"/>
      <c r="M791" s="637"/>
      <c r="O791" s="629"/>
      <c r="P791" s="637"/>
      <c r="V791" s="637"/>
      <c r="Y791" s="637"/>
      <c r="AB791" s="637"/>
      <c r="AC791" s="637"/>
      <c r="AD791" s="637"/>
      <c r="AE791" s="637"/>
      <c r="AF791" s="637"/>
    </row>
    <row r="792" spans="3:32" ht="15.75" customHeight="1" x14ac:dyDescent="0.35">
      <c r="C792" s="632"/>
      <c r="D792" s="629"/>
      <c r="E792" s="629"/>
      <c r="F792" s="629"/>
      <c r="G792" s="637"/>
      <c r="H792" s="629"/>
      <c r="I792" s="629"/>
      <c r="J792" s="637"/>
      <c r="K792" s="629"/>
      <c r="L792" s="629"/>
      <c r="M792" s="637"/>
      <c r="O792" s="629"/>
      <c r="P792" s="637"/>
      <c r="V792" s="637"/>
      <c r="Y792" s="637"/>
      <c r="AB792" s="637"/>
      <c r="AC792" s="637"/>
      <c r="AD792" s="637"/>
      <c r="AE792" s="637"/>
      <c r="AF792" s="637"/>
    </row>
    <row r="793" spans="3:32" ht="15.75" customHeight="1" x14ac:dyDescent="0.35">
      <c r="C793" s="632"/>
      <c r="D793" s="629"/>
      <c r="E793" s="629"/>
      <c r="F793" s="629"/>
      <c r="G793" s="637"/>
      <c r="H793" s="629"/>
      <c r="I793" s="629"/>
      <c r="J793" s="637"/>
      <c r="K793" s="629"/>
      <c r="L793" s="629"/>
      <c r="M793" s="637"/>
      <c r="O793" s="629"/>
      <c r="P793" s="637"/>
      <c r="V793" s="637"/>
      <c r="Y793" s="637"/>
      <c r="AB793" s="637"/>
      <c r="AC793" s="637"/>
      <c r="AD793" s="637"/>
      <c r="AE793" s="637"/>
      <c r="AF793" s="637"/>
    </row>
    <row r="794" spans="3:32" ht="15.75" customHeight="1" x14ac:dyDescent="0.35">
      <c r="C794" s="632"/>
      <c r="D794" s="629"/>
      <c r="E794" s="629"/>
      <c r="F794" s="629"/>
      <c r="G794" s="637"/>
      <c r="H794" s="629"/>
      <c r="I794" s="629"/>
      <c r="J794" s="637"/>
      <c r="K794" s="629"/>
      <c r="L794" s="629"/>
      <c r="M794" s="637"/>
      <c r="O794" s="629"/>
      <c r="P794" s="637"/>
      <c r="V794" s="637"/>
      <c r="Y794" s="637"/>
      <c r="AB794" s="637"/>
      <c r="AC794" s="637"/>
      <c r="AD794" s="637"/>
      <c r="AE794" s="637"/>
      <c r="AF794" s="637"/>
    </row>
    <row r="795" spans="3:32" ht="15.75" customHeight="1" x14ac:dyDescent="0.35">
      <c r="C795" s="632"/>
      <c r="D795" s="629"/>
      <c r="E795" s="629"/>
      <c r="F795" s="629"/>
      <c r="G795" s="637"/>
      <c r="H795" s="629"/>
      <c r="I795" s="629"/>
      <c r="J795" s="637"/>
      <c r="K795" s="629"/>
      <c r="L795" s="629"/>
      <c r="M795" s="637"/>
      <c r="O795" s="629"/>
      <c r="P795" s="637"/>
      <c r="V795" s="637"/>
      <c r="Y795" s="637"/>
      <c r="AB795" s="637"/>
      <c r="AC795" s="637"/>
      <c r="AD795" s="637"/>
      <c r="AE795" s="637"/>
      <c r="AF795" s="637"/>
    </row>
    <row r="796" spans="3:32" ht="15.75" customHeight="1" x14ac:dyDescent="0.35">
      <c r="C796" s="632"/>
      <c r="D796" s="629"/>
      <c r="E796" s="629"/>
      <c r="F796" s="629"/>
      <c r="G796" s="637"/>
      <c r="H796" s="629"/>
      <c r="I796" s="629"/>
      <c r="J796" s="637"/>
      <c r="K796" s="629"/>
      <c r="L796" s="629"/>
      <c r="M796" s="637"/>
      <c r="O796" s="629"/>
      <c r="P796" s="637"/>
      <c r="V796" s="637"/>
      <c r="Y796" s="637"/>
      <c r="AB796" s="637"/>
      <c r="AC796" s="637"/>
      <c r="AD796" s="637"/>
      <c r="AE796" s="637"/>
      <c r="AF796" s="637"/>
    </row>
    <row r="797" spans="3:32" ht="15.75" customHeight="1" x14ac:dyDescent="0.35">
      <c r="C797" s="632"/>
      <c r="D797" s="629"/>
      <c r="E797" s="629"/>
      <c r="F797" s="629"/>
      <c r="G797" s="637"/>
      <c r="H797" s="629"/>
      <c r="I797" s="629"/>
      <c r="J797" s="637"/>
      <c r="K797" s="629"/>
      <c r="L797" s="629"/>
      <c r="M797" s="637"/>
      <c r="O797" s="629"/>
      <c r="P797" s="637"/>
      <c r="V797" s="637"/>
      <c r="Y797" s="637"/>
      <c r="AB797" s="637"/>
      <c r="AC797" s="637"/>
      <c r="AD797" s="637"/>
      <c r="AE797" s="637"/>
      <c r="AF797" s="637"/>
    </row>
    <row r="798" spans="3:32" ht="15.75" customHeight="1" x14ac:dyDescent="0.35">
      <c r="C798" s="632"/>
      <c r="D798" s="629"/>
      <c r="E798" s="629"/>
      <c r="F798" s="629"/>
      <c r="G798" s="637"/>
      <c r="H798" s="629"/>
      <c r="I798" s="629"/>
      <c r="J798" s="637"/>
      <c r="K798" s="629"/>
      <c r="L798" s="629"/>
      <c r="M798" s="637"/>
      <c r="O798" s="629"/>
      <c r="P798" s="637"/>
      <c r="V798" s="637"/>
      <c r="Y798" s="637"/>
      <c r="AB798" s="637"/>
      <c r="AC798" s="637"/>
      <c r="AD798" s="637"/>
      <c r="AE798" s="637"/>
      <c r="AF798" s="637"/>
    </row>
    <row r="799" spans="3:32" ht="15.75" customHeight="1" x14ac:dyDescent="0.35">
      <c r="C799" s="632"/>
      <c r="D799" s="629"/>
      <c r="E799" s="629"/>
      <c r="F799" s="629"/>
      <c r="G799" s="637"/>
      <c r="H799" s="629"/>
      <c r="I799" s="629"/>
      <c r="J799" s="637"/>
      <c r="K799" s="629"/>
      <c r="L799" s="629"/>
      <c r="M799" s="637"/>
      <c r="O799" s="629"/>
      <c r="P799" s="637"/>
      <c r="V799" s="637"/>
      <c r="Y799" s="637"/>
      <c r="AB799" s="637"/>
      <c r="AC799" s="637"/>
      <c r="AD799" s="637"/>
      <c r="AE799" s="637"/>
      <c r="AF799" s="637"/>
    </row>
    <row r="800" spans="3:32" ht="15.75" customHeight="1" x14ac:dyDescent="0.35">
      <c r="C800" s="632"/>
      <c r="D800" s="629"/>
      <c r="E800" s="629"/>
      <c r="F800" s="629"/>
      <c r="G800" s="637"/>
      <c r="H800" s="629"/>
      <c r="I800" s="629"/>
      <c r="J800" s="637"/>
      <c r="K800" s="629"/>
      <c r="L800" s="629"/>
      <c r="M800" s="637"/>
      <c r="O800" s="629"/>
      <c r="P800" s="637"/>
      <c r="V800" s="637"/>
      <c r="Y800" s="637"/>
      <c r="AB800" s="637"/>
      <c r="AC800" s="637"/>
      <c r="AD800" s="637"/>
      <c r="AE800" s="637"/>
      <c r="AF800" s="637"/>
    </row>
    <row r="801" spans="3:32" ht="15.75" customHeight="1" x14ac:dyDescent="0.35">
      <c r="C801" s="632"/>
      <c r="D801" s="629"/>
      <c r="E801" s="629"/>
      <c r="F801" s="629"/>
      <c r="G801" s="637"/>
      <c r="H801" s="629"/>
      <c r="I801" s="629"/>
      <c r="J801" s="637"/>
      <c r="K801" s="629"/>
      <c r="L801" s="629"/>
      <c r="M801" s="637"/>
      <c r="O801" s="629"/>
      <c r="P801" s="637"/>
      <c r="V801" s="637"/>
      <c r="Y801" s="637"/>
      <c r="AB801" s="637"/>
      <c r="AC801" s="637"/>
      <c r="AD801" s="637"/>
      <c r="AE801" s="637"/>
      <c r="AF801" s="637"/>
    </row>
    <row r="802" spans="3:32" ht="15.75" customHeight="1" x14ac:dyDescent="0.35">
      <c r="C802" s="632"/>
      <c r="D802" s="629"/>
      <c r="E802" s="629"/>
      <c r="F802" s="629"/>
      <c r="G802" s="637"/>
      <c r="H802" s="629"/>
      <c r="I802" s="629"/>
      <c r="J802" s="637"/>
      <c r="K802" s="629"/>
      <c r="L802" s="629"/>
      <c r="M802" s="637"/>
      <c r="O802" s="629"/>
      <c r="P802" s="637"/>
      <c r="V802" s="637"/>
      <c r="Y802" s="637"/>
      <c r="AB802" s="637"/>
      <c r="AC802" s="637"/>
      <c r="AD802" s="637"/>
      <c r="AE802" s="637"/>
      <c r="AF802" s="637"/>
    </row>
    <row r="803" spans="3:32" ht="15.75" customHeight="1" x14ac:dyDescent="0.35">
      <c r="C803" s="632"/>
      <c r="D803" s="629"/>
      <c r="E803" s="629"/>
      <c r="F803" s="629"/>
      <c r="G803" s="637"/>
      <c r="H803" s="629"/>
      <c r="I803" s="629"/>
      <c r="J803" s="637"/>
      <c r="K803" s="629"/>
      <c r="L803" s="629"/>
      <c r="M803" s="637"/>
      <c r="O803" s="629"/>
      <c r="P803" s="637"/>
      <c r="V803" s="637"/>
      <c r="Y803" s="637"/>
      <c r="AB803" s="637"/>
      <c r="AC803" s="637"/>
      <c r="AD803" s="637"/>
      <c r="AE803" s="637"/>
      <c r="AF803" s="637"/>
    </row>
    <row r="804" spans="3:32" ht="15.75" customHeight="1" x14ac:dyDescent="0.35">
      <c r="C804" s="632"/>
      <c r="D804" s="629"/>
      <c r="E804" s="629"/>
      <c r="F804" s="629"/>
      <c r="G804" s="637"/>
      <c r="H804" s="629"/>
      <c r="I804" s="629"/>
      <c r="J804" s="637"/>
      <c r="K804" s="629"/>
      <c r="L804" s="629"/>
      <c r="M804" s="637"/>
      <c r="O804" s="629"/>
      <c r="P804" s="637"/>
      <c r="V804" s="637"/>
      <c r="Y804" s="637"/>
      <c r="AB804" s="637"/>
      <c r="AC804" s="637"/>
      <c r="AD804" s="637"/>
      <c r="AE804" s="637"/>
      <c r="AF804" s="637"/>
    </row>
    <row r="805" spans="3:32" ht="15.75" customHeight="1" x14ac:dyDescent="0.35">
      <c r="C805" s="632"/>
      <c r="D805" s="629"/>
      <c r="E805" s="629"/>
      <c r="F805" s="629"/>
      <c r="G805" s="637"/>
      <c r="H805" s="629"/>
      <c r="I805" s="629"/>
      <c r="J805" s="637"/>
      <c r="K805" s="629"/>
      <c r="L805" s="629"/>
      <c r="M805" s="637"/>
      <c r="O805" s="629"/>
      <c r="P805" s="637"/>
      <c r="V805" s="637"/>
      <c r="Y805" s="637"/>
      <c r="AB805" s="637"/>
      <c r="AC805" s="637"/>
      <c r="AD805" s="637"/>
      <c r="AE805" s="637"/>
      <c r="AF805" s="637"/>
    </row>
    <row r="806" spans="3:32" ht="15.75" customHeight="1" x14ac:dyDescent="0.35">
      <c r="C806" s="632"/>
      <c r="D806" s="629"/>
      <c r="E806" s="629"/>
      <c r="F806" s="629"/>
      <c r="G806" s="637"/>
      <c r="H806" s="629"/>
      <c r="I806" s="629"/>
      <c r="J806" s="637"/>
      <c r="K806" s="629"/>
      <c r="L806" s="629"/>
      <c r="M806" s="637"/>
      <c r="O806" s="629"/>
      <c r="P806" s="637"/>
      <c r="V806" s="637"/>
      <c r="Y806" s="637"/>
      <c r="AB806" s="637"/>
      <c r="AC806" s="637"/>
      <c r="AD806" s="637"/>
      <c r="AE806" s="637"/>
      <c r="AF806" s="637"/>
    </row>
    <row r="807" spans="3:32" ht="15.75" customHeight="1" x14ac:dyDescent="0.35">
      <c r="C807" s="632"/>
      <c r="D807" s="629"/>
      <c r="E807" s="629"/>
      <c r="F807" s="629"/>
      <c r="G807" s="637"/>
      <c r="H807" s="629"/>
      <c r="I807" s="629"/>
      <c r="J807" s="637"/>
      <c r="K807" s="629"/>
      <c r="L807" s="629"/>
      <c r="M807" s="637"/>
      <c r="O807" s="629"/>
      <c r="P807" s="637"/>
      <c r="V807" s="637"/>
      <c r="Y807" s="637"/>
      <c r="AB807" s="637"/>
      <c r="AC807" s="637"/>
      <c r="AD807" s="637"/>
      <c r="AE807" s="637"/>
      <c r="AF807" s="637"/>
    </row>
    <row r="808" spans="3:32" ht="15.75" customHeight="1" x14ac:dyDescent="0.35">
      <c r="C808" s="632"/>
      <c r="D808" s="629"/>
      <c r="E808" s="629"/>
      <c r="F808" s="629"/>
      <c r="G808" s="637"/>
      <c r="H808" s="629"/>
      <c r="I808" s="629"/>
      <c r="J808" s="637"/>
      <c r="K808" s="629"/>
      <c r="L808" s="629"/>
      <c r="M808" s="637"/>
      <c r="O808" s="629"/>
      <c r="P808" s="637"/>
      <c r="V808" s="637"/>
      <c r="Y808" s="637"/>
      <c r="AB808" s="637"/>
      <c r="AC808" s="637"/>
      <c r="AD808" s="637"/>
      <c r="AE808" s="637"/>
      <c r="AF808" s="637"/>
    </row>
    <row r="809" spans="3:32" ht="15.75" customHeight="1" x14ac:dyDescent="0.35">
      <c r="C809" s="632"/>
      <c r="D809" s="629"/>
      <c r="E809" s="629"/>
      <c r="F809" s="629"/>
      <c r="G809" s="637"/>
      <c r="H809" s="629"/>
      <c r="I809" s="629"/>
      <c r="J809" s="637"/>
      <c r="K809" s="629"/>
      <c r="L809" s="629"/>
      <c r="M809" s="637"/>
      <c r="O809" s="629"/>
      <c r="P809" s="637"/>
      <c r="V809" s="637"/>
      <c r="Y809" s="637"/>
      <c r="AB809" s="637"/>
      <c r="AC809" s="637"/>
      <c r="AD809" s="637"/>
      <c r="AE809" s="637"/>
      <c r="AF809" s="637"/>
    </row>
    <row r="810" spans="3:32" ht="15.75" customHeight="1" x14ac:dyDescent="0.35">
      <c r="C810" s="632"/>
      <c r="D810" s="629"/>
      <c r="E810" s="629"/>
      <c r="F810" s="629"/>
      <c r="G810" s="637"/>
      <c r="H810" s="629"/>
      <c r="I810" s="629"/>
      <c r="J810" s="637"/>
      <c r="K810" s="629"/>
      <c r="L810" s="629"/>
      <c r="M810" s="637"/>
      <c r="O810" s="629"/>
      <c r="P810" s="637"/>
      <c r="V810" s="637"/>
      <c r="Y810" s="637"/>
      <c r="AB810" s="637"/>
      <c r="AC810" s="637"/>
      <c r="AD810" s="637"/>
      <c r="AE810" s="637"/>
      <c r="AF810" s="637"/>
    </row>
    <row r="811" spans="3:32" ht="15.75" customHeight="1" x14ac:dyDescent="0.35">
      <c r="C811" s="632"/>
      <c r="D811" s="629"/>
      <c r="E811" s="629"/>
      <c r="F811" s="629"/>
      <c r="G811" s="637"/>
      <c r="H811" s="629"/>
      <c r="I811" s="629"/>
      <c r="J811" s="637"/>
      <c r="K811" s="629"/>
      <c r="L811" s="629"/>
      <c r="M811" s="637"/>
      <c r="O811" s="629"/>
      <c r="P811" s="637"/>
      <c r="V811" s="637"/>
      <c r="Y811" s="637"/>
      <c r="AB811" s="637"/>
      <c r="AC811" s="637"/>
      <c r="AD811" s="637"/>
      <c r="AE811" s="637"/>
      <c r="AF811" s="637"/>
    </row>
    <row r="812" spans="3:32" ht="15.75" customHeight="1" x14ac:dyDescent="0.35">
      <c r="C812" s="632"/>
      <c r="D812" s="629"/>
      <c r="E812" s="629"/>
      <c r="F812" s="629"/>
      <c r="G812" s="637"/>
      <c r="H812" s="629"/>
      <c r="I812" s="629"/>
      <c r="J812" s="637"/>
      <c r="K812" s="629"/>
      <c r="L812" s="629"/>
      <c r="M812" s="637"/>
      <c r="O812" s="629"/>
      <c r="P812" s="637"/>
      <c r="V812" s="637"/>
      <c r="Y812" s="637"/>
      <c r="AB812" s="637"/>
      <c r="AC812" s="637"/>
      <c r="AD812" s="637"/>
      <c r="AE812" s="637"/>
      <c r="AF812" s="637"/>
    </row>
    <row r="813" spans="3:32" ht="15.75" customHeight="1" x14ac:dyDescent="0.35">
      <c r="C813" s="632"/>
      <c r="D813" s="629"/>
      <c r="E813" s="629"/>
      <c r="F813" s="629"/>
      <c r="G813" s="637"/>
      <c r="H813" s="629"/>
      <c r="I813" s="629"/>
      <c r="J813" s="637"/>
      <c r="K813" s="629"/>
      <c r="L813" s="629"/>
      <c r="M813" s="637"/>
      <c r="O813" s="629"/>
      <c r="P813" s="637"/>
      <c r="V813" s="637"/>
      <c r="Y813" s="637"/>
      <c r="AB813" s="637"/>
      <c r="AC813" s="637"/>
      <c r="AD813" s="637"/>
      <c r="AE813" s="637"/>
      <c r="AF813" s="637"/>
    </row>
    <row r="814" spans="3:32" ht="15.75" customHeight="1" x14ac:dyDescent="0.35">
      <c r="C814" s="632"/>
      <c r="D814" s="629"/>
      <c r="E814" s="629"/>
      <c r="F814" s="629"/>
      <c r="G814" s="637"/>
      <c r="H814" s="629"/>
      <c r="I814" s="629"/>
      <c r="J814" s="637"/>
      <c r="K814" s="629"/>
      <c r="L814" s="629"/>
      <c r="M814" s="637"/>
      <c r="O814" s="629"/>
      <c r="P814" s="637"/>
      <c r="V814" s="637"/>
      <c r="Y814" s="637"/>
      <c r="AB814" s="637"/>
      <c r="AC814" s="637"/>
      <c r="AD814" s="637"/>
      <c r="AE814" s="637"/>
      <c r="AF814" s="637"/>
    </row>
    <row r="815" spans="3:32" ht="15.75" customHeight="1" x14ac:dyDescent="0.35">
      <c r="C815" s="632"/>
      <c r="D815" s="629"/>
      <c r="E815" s="629"/>
      <c r="F815" s="629"/>
      <c r="G815" s="637"/>
      <c r="H815" s="629"/>
      <c r="I815" s="629"/>
      <c r="J815" s="637"/>
      <c r="K815" s="629"/>
      <c r="L815" s="629"/>
      <c r="M815" s="637"/>
      <c r="O815" s="629"/>
      <c r="P815" s="637"/>
      <c r="V815" s="637"/>
      <c r="Y815" s="637"/>
      <c r="AB815" s="637"/>
      <c r="AC815" s="637"/>
      <c r="AD815" s="637"/>
      <c r="AE815" s="637"/>
      <c r="AF815" s="637"/>
    </row>
    <row r="816" spans="3:32" ht="15.75" customHeight="1" x14ac:dyDescent="0.35">
      <c r="C816" s="632"/>
      <c r="D816" s="629"/>
      <c r="E816" s="629"/>
      <c r="F816" s="629"/>
      <c r="G816" s="637"/>
      <c r="H816" s="629"/>
      <c r="I816" s="629"/>
      <c r="J816" s="637"/>
      <c r="K816" s="629"/>
      <c r="L816" s="629"/>
      <c r="M816" s="637"/>
      <c r="O816" s="629"/>
      <c r="P816" s="637"/>
      <c r="V816" s="637"/>
      <c r="Y816" s="637"/>
      <c r="AB816" s="637"/>
      <c r="AC816" s="637"/>
      <c r="AD816" s="637"/>
      <c r="AE816" s="637"/>
      <c r="AF816" s="637"/>
    </row>
    <row r="817" spans="3:32" ht="15.75" customHeight="1" x14ac:dyDescent="0.35">
      <c r="C817" s="632"/>
      <c r="D817" s="629"/>
      <c r="E817" s="629"/>
      <c r="F817" s="629"/>
      <c r="G817" s="637"/>
      <c r="H817" s="629"/>
      <c r="I817" s="629"/>
      <c r="J817" s="637"/>
      <c r="K817" s="629"/>
      <c r="L817" s="629"/>
      <c r="M817" s="637"/>
      <c r="O817" s="629"/>
      <c r="P817" s="637"/>
      <c r="V817" s="637"/>
      <c r="Y817" s="637"/>
      <c r="AB817" s="637"/>
      <c r="AC817" s="637"/>
      <c r="AD817" s="637"/>
      <c r="AE817" s="637"/>
      <c r="AF817" s="637"/>
    </row>
    <row r="818" spans="3:32" ht="15.75" customHeight="1" x14ac:dyDescent="0.35">
      <c r="C818" s="632"/>
      <c r="D818" s="629"/>
      <c r="E818" s="629"/>
      <c r="F818" s="629"/>
      <c r="G818" s="637"/>
      <c r="H818" s="629"/>
      <c r="I818" s="629"/>
      <c r="J818" s="637"/>
      <c r="K818" s="629"/>
      <c r="L818" s="629"/>
      <c r="M818" s="637"/>
      <c r="O818" s="629"/>
      <c r="P818" s="637"/>
      <c r="V818" s="637"/>
      <c r="Y818" s="637"/>
      <c r="AB818" s="637"/>
      <c r="AC818" s="637"/>
      <c r="AD818" s="637"/>
      <c r="AE818" s="637"/>
      <c r="AF818" s="637"/>
    </row>
    <row r="819" spans="3:32" ht="15.75" customHeight="1" x14ac:dyDescent="0.35">
      <c r="C819" s="632"/>
      <c r="D819" s="629"/>
      <c r="E819" s="629"/>
      <c r="F819" s="629"/>
      <c r="G819" s="637"/>
      <c r="H819" s="629"/>
      <c r="I819" s="629"/>
      <c r="J819" s="637"/>
      <c r="K819" s="629"/>
      <c r="L819" s="629"/>
      <c r="M819" s="637"/>
      <c r="O819" s="629"/>
      <c r="P819" s="637"/>
      <c r="V819" s="637"/>
      <c r="Y819" s="637"/>
      <c r="AB819" s="637"/>
      <c r="AC819" s="637"/>
      <c r="AD819" s="637"/>
      <c r="AE819" s="637"/>
      <c r="AF819" s="637"/>
    </row>
    <row r="820" spans="3:32" ht="15.75" customHeight="1" x14ac:dyDescent="0.35">
      <c r="C820" s="632"/>
      <c r="D820" s="629"/>
      <c r="E820" s="629"/>
      <c r="F820" s="629"/>
      <c r="G820" s="637"/>
      <c r="H820" s="629"/>
      <c r="I820" s="629"/>
      <c r="J820" s="637"/>
      <c r="K820" s="629"/>
      <c r="L820" s="629"/>
      <c r="M820" s="637"/>
      <c r="O820" s="629"/>
      <c r="P820" s="637"/>
      <c r="V820" s="637"/>
      <c r="Y820" s="637"/>
      <c r="AB820" s="637"/>
      <c r="AC820" s="637"/>
      <c r="AD820" s="637"/>
      <c r="AE820" s="637"/>
      <c r="AF820" s="637"/>
    </row>
    <row r="821" spans="3:32" ht="15.75" customHeight="1" x14ac:dyDescent="0.35">
      <c r="C821" s="632"/>
      <c r="D821" s="629"/>
      <c r="E821" s="629"/>
      <c r="F821" s="629"/>
      <c r="G821" s="637"/>
      <c r="H821" s="629"/>
      <c r="I821" s="629"/>
      <c r="J821" s="637"/>
      <c r="K821" s="629"/>
      <c r="L821" s="629"/>
      <c r="M821" s="637"/>
      <c r="O821" s="629"/>
      <c r="P821" s="637"/>
      <c r="V821" s="637"/>
      <c r="Y821" s="637"/>
      <c r="AB821" s="637"/>
      <c r="AC821" s="637"/>
      <c r="AD821" s="637"/>
      <c r="AE821" s="637"/>
      <c r="AF821" s="637"/>
    </row>
    <row r="822" spans="3:32" ht="15.75" customHeight="1" x14ac:dyDescent="0.35">
      <c r="C822" s="632"/>
      <c r="D822" s="629"/>
      <c r="E822" s="629"/>
      <c r="F822" s="629"/>
      <c r="G822" s="637"/>
      <c r="H822" s="629"/>
      <c r="I822" s="629"/>
      <c r="J822" s="637"/>
      <c r="K822" s="629"/>
      <c r="L822" s="629"/>
      <c r="M822" s="637"/>
      <c r="O822" s="629"/>
      <c r="P822" s="637"/>
      <c r="V822" s="637"/>
      <c r="Y822" s="637"/>
      <c r="AB822" s="637"/>
      <c r="AC822" s="637"/>
      <c r="AD822" s="637"/>
      <c r="AE822" s="637"/>
      <c r="AF822" s="637"/>
    </row>
    <row r="823" spans="3:32" ht="15.75" customHeight="1" x14ac:dyDescent="0.35">
      <c r="C823" s="632"/>
      <c r="D823" s="629"/>
      <c r="E823" s="629"/>
      <c r="F823" s="629"/>
      <c r="G823" s="637"/>
      <c r="H823" s="629"/>
      <c r="I823" s="629"/>
      <c r="J823" s="637"/>
      <c r="K823" s="629"/>
      <c r="L823" s="629"/>
      <c r="M823" s="637"/>
      <c r="O823" s="629"/>
      <c r="P823" s="637"/>
      <c r="V823" s="637"/>
      <c r="Y823" s="637"/>
      <c r="AB823" s="637"/>
      <c r="AC823" s="637"/>
      <c r="AD823" s="637"/>
      <c r="AE823" s="637"/>
      <c r="AF823" s="637"/>
    </row>
    <row r="824" spans="3:32" ht="15.75" customHeight="1" x14ac:dyDescent="0.35">
      <c r="C824" s="632"/>
      <c r="D824" s="629"/>
      <c r="E824" s="629"/>
      <c r="F824" s="629"/>
      <c r="G824" s="637"/>
      <c r="H824" s="629"/>
      <c r="I824" s="629"/>
      <c r="J824" s="637"/>
      <c r="K824" s="629"/>
      <c r="L824" s="629"/>
      <c r="M824" s="637"/>
      <c r="O824" s="629"/>
      <c r="P824" s="637"/>
      <c r="V824" s="637"/>
      <c r="Y824" s="637"/>
      <c r="AB824" s="637"/>
      <c r="AC824" s="637"/>
      <c r="AD824" s="637"/>
      <c r="AE824" s="637"/>
      <c r="AF824" s="637"/>
    </row>
    <row r="825" spans="3:32" ht="15.75" customHeight="1" x14ac:dyDescent="0.35">
      <c r="C825" s="632"/>
      <c r="D825" s="629"/>
      <c r="E825" s="629"/>
      <c r="F825" s="629"/>
      <c r="G825" s="637"/>
      <c r="H825" s="629"/>
      <c r="I825" s="629"/>
      <c r="J825" s="637"/>
      <c r="K825" s="629"/>
      <c r="L825" s="629"/>
      <c r="M825" s="637"/>
      <c r="O825" s="629"/>
      <c r="P825" s="637"/>
      <c r="V825" s="637"/>
      <c r="Y825" s="637"/>
      <c r="AB825" s="637"/>
      <c r="AC825" s="637"/>
      <c r="AD825" s="637"/>
      <c r="AE825" s="637"/>
      <c r="AF825" s="637"/>
    </row>
    <row r="826" spans="3:32" ht="15.75" customHeight="1" x14ac:dyDescent="0.35">
      <c r="C826" s="632"/>
      <c r="D826" s="629"/>
      <c r="E826" s="629"/>
      <c r="F826" s="629"/>
      <c r="G826" s="637"/>
      <c r="H826" s="629"/>
      <c r="I826" s="629"/>
      <c r="J826" s="637"/>
      <c r="K826" s="629"/>
      <c r="L826" s="629"/>
      <c r="M826" s="637"/>
      <c r="O826" s="629"/>
      <c r="P826" s="637"/>
      <c r="V826" s="637"/>
      <c r="Y826" s="637"/>
      <c r="AB826" s="637"/>
      <c r="AC826" s="637"/>
      <c r="AD826" s="637"/>
      <c r="AE826" s="637"/>
      <c r="AF826" s="637"/>
    </row>
    <row r="827" spans="3:32" ht="15.75" customHeight="1" x14ac:dyDescent="0.35">
      <c r="C827" s="632"/>
      <c r="D827" s="629"/>
      <c r="E827" s="629"/>
      <c r="F827" s="629"/>
      <c r="G827" s="637"/>
      <c r="H827" s="629"/>
      <c r="I827" s="629"/>
      <c r="J827" s="637"/>
      <c r="K827" s="629"/>
      <c r="L827" s="629"/>
      <c r="M827" s="637"/>
      <c r="O827" s="629"/>
      <c r="P827" s="637"/>
      <c r="V827" s="637"/>
      <c r="Y827" s="637"/>
      <c r="AB827" s="637"/>
      <c r="AC827" s="637"/>
      <c r="AD827" s="637"/>
      <c r="AE827" s="637"/>
      <c r="AF827" s="637"/>
    </row>
    <row r="828" spans="3:32" ht="15.75" customHeight="1" x14ac:dyDescent="0.35">
      <c r="C828" s="632"/>
      <c r="D828" s="629"/>
      <c r="E828" s="629"/>
      <c r="F828" s="629"/>
      <c r="G828" s="637"/>
      <c r="H828" s="629"/>
      <c r="I828" s="629"/>
      <c r="J828" s="637"/>
      <c r="K828" s="629"/>
      <c r="L828" s="629"/>
      <c r="M828" s="637"/>
      <c r="O828" s="629"/>
      <c r="P828" s="637"/>
      <c r="V828" s="637"/>
      <c r="Y828" s="637"/>
      <c r="AB828" s="637"/>
      <c r="AC828" s="637"/>
      <c r="AD828" s="637"/>
      <c r="AE828" s="637"/>
      <c r="AF828" s="637"/>
    </row>
    <row r="829" spans="3:32" ht="15.75" customHeight="1" x14ac:dyDescent="0.35">
      <c r="C829" s="632"/>
      <c r="D829" s="629"/>
      <c r="E829" s="629"/>
      <c r="F829" s="629"/>
      <c r="G829" s="637"/>
      <c r="H829" s="629"/>
      <c r="I829" s="629"/>
      <c r="J829" s="637"/>
      <c r="K829" s="629"/>
      <c r="L829" s="629"/>
      <c r="M829" s="637"/>
      <c r="O829" s="629"/>
      <c r="P829" s="637"/>
      <c r="V829" s="637"/>
      <c r="Y829" s="637"/>
      <c r="AB829" s="637"/>
      <c r="AC829" s="637"/>
      <c r="AD829" s="637"/>
      <c r="AE829" s="637"/>
      <c r="AF829" s="637"/>
    </row>
    <row r="830" spans="3:32" ht="15.75" customHeight="1" x14ac:dyDescent="0.35">
      <c r="C830" s="632"/>
      <c r="D830" s="629"/>
      <c r="E830" s="629"/>
      <c r="F830" s="629"/>
      <c r="G830" s="637"/>
      <c r="H830" s="629"/>
      <c r="I830" s="629"/>
      <c r="J830" s="637"/>
      <c r="K830" s="629"/>
      <c r="L830" s="629"/>
      <c r="M830" s="637"/>
      <c r="O830" s="629"/>
      <c r="P830" s="637"/>
      <c r="V830" s="637"/>
      <c r="Y830" s="637"/>
      <c r="AB830" s="637"/>
      <c r="AC830" s="637"/>
      <c r="AD830" s="637"/>
      <c r="AE830" s="637"/>
      <c r="AF830" s="637"/>
    </row>
    <row r="831" spans="3:32" ht="15.75" customHeight="1" x14ac:dyDescent="0.35">
      <c r="C831" s="632"/>
      <c r="D831" s="629"/>
      <c r="E831" s="629"/>
      <c r="F831" s="629"/>
      <c r="G831" s="637"/>
      <c r="H831" s="629"/>
      <c r="I831" s="629"/>
      <c r="J831" s="637"/>
      <c r="K831" s="629"/>
      <c r="L831" s="629"/>
      <c r="M831" s="637"/>
      <c r="O831" s="629"/>
      <c r="P831" s="637"/>
      <c r="V831" s="637"/>
      <c r="Y831" s="637"/>
      <c r="AB831" s="637"/>
      <c r="AC831" s="637"/>
      <c r="AD831" s="637"/>
      <c r="AE831" s="637"/>
      <c r="AF831" s="637"/>
    </row>
    <row r="832" spans="3:32" ht="15.75" customHeight="1" x14ac:dyDescent="0.35">
      <c r="C832" s="632"/>
      <c r="D832" s="629"/>
      <c r="E832" s="629"/>
      <c r="F832" s="629"/>
      <c r="G832" s="637"/>
      <c r="H832" s="629"/>
      <c r="I832" s="629"/>
      <c r="J832" s="637"/>
      <c r="K832" s="629"/>
      <c r="L832" s="629"/>
      <c r="M832" s="637"/>
      <c r="O832" s="629"/>
      <c r="P832" s="637"/>
      <c r="V832" s="637"/>
      <c r="Y832" s="637"/>
      <c r="AB832" s="637"/>
      <c r="AC832" s="637"/>
      <c r="AD832" s="637"/>
      <c r="AE832" s="637"/>
      <c r="AF832" s="637"/>
    </row>
    <row r="833" spans="3:32" ht="15.75" customHeight="1" x14ac:dyDescent="0.35">
      <c r="C833" s="632"/>
      <c r="D833" s="629"/>
      <c r="E833" s="629"/>
      <c r="F833" s="629"/>
      <c r="G833" s="637"/>
      <c r="H833" s="629"/>
      <c r="I833" s="629"/>
      <c r="J833" s="637"/>
      <c r="K833" s="629"/>
      <c r="L833" s="629"/>
      <c r="M833" s="637"/>
      <c r="O833" s="629"/>
      <c r="P833" s="637"/>
      <c r="V833" s="637"/>
      <c r="Y833" s="637"/>
      <c r="AB833" s="637"/>
      <c r="AC833" s="637"/>
      <c r="AD833" s="637"/>
      <c r="AE833" s="637"/>
      <c r="AF833" s="637"/>
    </row>
    <row r="834" spans="3:32" ht="15.75" customHeight="1" x14ac:dyDescent="0.35">
      <c r="C834" s="632"/>
      <c r="D834" s="629"/>
      <c r="E834" s="629"/>
      <c r="F834" s="629"/>
      <c r="G834" s="637"/>
      <c r="H834" s="629"/>
      <c r="I834" s="629"/>
      <c r="J834" s="637"/>
      <c r="K834" s="629"/>
      <c r="L834" s="629"/>
      <c r="M834" s="637"/>
      <c r="O834" s="629"/>
      <c r="P834" s="637"/>
      <c r="V834" s="637"/>
      <c r="Y834" s="637"/>
      <c r="AB834" s="637"/>
      <c r="AC834" s="637"/>
      <c r="AD834" s="637"/>
      <c r="AE834" s="637"/>
      <c r="AF834" s="637"/>
    </row>
    <row r="835" spans="3:32" ht="15.75" customHeight="1" x14ac:dyDescent="0.35">
      <c r="C835" s="632"/>
      <c r="D835" s="629"/>
      <c r="E835" s="629"/>
      <c r="F835" s="629"/>
      <c r="G835" s="637"/>
      <c r="H835" s="629"/>
      <c r="I835" s="629"/>
      <c r="J835" s="637"/>
      <c r="K835" s="629"/>
      <c r="L835" s="629"/>
      <c r="M835" s="637"/>
      <c r="O835" s="629"/>
      <c r="P835" s="637"/>
      <c r="V835" s="637"/>
      <c r="Y835" s="637"/>
      <c r="AB835" s="637"/>
      <c r="AC835" s="637"/>
      <c r="AD835" s="637"/>
      <c r="AE835" s="637"/>
      <c r="AF835" s="637"/>
    </row>
    <row r="836" spans="3:32" ht="15.75" customHeight="1" x14ac:dyDescent="0.35">
      <c r="C836" s="632"/>
      <c r="D836" s="629"/>
      <c r="E836" s="629"/>
      <c r="F836" s="629"/>
      <c r="G836" s="637"/>
      <c r="H836" s="629"/>
      <c r="I836" s="629"/>
      <c r="J836" s="637"/>
      <c r="K836" s="629"/>
      <c r="L836" s="629"/>
      <c r="M836" s="637"/>
      <c r="O836" s="629"/>
      <c r="P836" s="637"/>
      <c r="V836" s="637"/>
      <c r="Y836" s="637"/>
      <c r="AB836" s="637"/>
      <c r="AC836" s="637"/>
      <c r="AD836" s="637"/>
      <c r="AE836" s="637"/>
      <c r="AF836" s="637"/>
    </row>
    <row r="837" spans="3:32" ht="15.75" customHeight="1" x14ac:dyDescent="0.35">
      <c r="C837" s="632"/>
      <c r="D837" s="629"/>
      <c r="E837" s="629"/>
      <c r="F837" s="629"/>
      <c r="G837" s="637"/>
      <c r="H837" s="629"/>
      <c r="I837" s="629"/>
      <c r="J837" s="637"/>
      <c r="K837" s="629"/>
      <c r="L837" s="629"/>
      <c r="M837" s="637"/>
      <c r="O837" s="629"/>
      <c r="P837" s="637"/>
      <c r="V837" s="637"/>
      <c r="Y837" s="637"/>
      <c r="AB837" s="637"/>
      <c r="AC837" s="637"/>
      <c r="AD837" s="637"/>
      <c r="AE837" s="637"/>
      <c r="AF837" s="637"/>
    </row>
    <row r="838" spans="3:32" ht="15.75" customHeight="1" x14ac:dyDescent="0.35">
      <c r="C838" s="632"/>
      <c r="D838" s="629"/>
      <c r="E838" s="629"/>
      <c r="F838" s="629"/>
      <c r="G838" s="637"/>
      <c r="H838" s="629"/>
      <c r="I838" s="629"/>
      <c r="J838" s="637"/>
      <c r="K838" s="629"/>
      <c r="L838" s="629"/>
      <c r="M838" s="637"/>
      <c r="O838" s="629"/>
      <c r="P838" s="637"/>
      <c r="V838" s="637"/>
      <c r="Y838" s="637"/>
      <c r="AB838" s="637"/>
      <c r="AC838" s="637"/>
      <c r="AD838" s="637"/>
      <c r="AE838" s="637"/>
      <c r="AF838" s="637"/>
    </row>
    <row r="839" spans="3:32" ht="15.75" customHeight="1" x14ac:dyDescent="0.35">
      <c r="C839" s="632"/>
      <c r="D839" s="629"/>
      <c r="E839" s="629"/>
      <c r="F839" s="629"/>
      <c r="G839" s="637"/>
      <c r="H839" s="629"/>
      <c r="I839" s="629"/>
      <c r="J839" s="637"/>
      <c r="K839" s="629"/>
      <c r="L839" s="629"/>
      <c r="M839" s="637"/>
      <c r="O839" s="629"/>
      <c r="P839" s="637"/>
      <c r="V839" s="637"/>
      <c r="Y839" s="637"/>
      <c r="AB839" s="637"/>
      <c r="AC839" s="637"/>
      <c r="AD839" s="637"/>
      <c r="AE839" s="637"/>
      <c r="AF839" s="637"/>
    </row>
    <row r="840" spans="3:32" ht="15.75" customHeight="1" x14ac:dyDescent="0.35">
      <c r="C840" s="632"/>
      <c r="D840" s="629"/>
      <c r="E840" s="629"/>
      <c r="F840" s="629"/>
      <c r="G840" s="637"/>
      <c r="H840" s="629"/>
      <c r="I840" s="629"/>
      <c r="J840" s="637"/>
      <c r="K840" s="629"/>
      <c r="L840" s="629"/>
      <c r="M840" s="637"/>
      <c r="O840" s="629"/>
      <c r="P840" s="637"/>
      <c r="V840" s="637"/>
      <c r="Y840" s="637"/>
      <c r="AB840" s="637"/>
      <c r="AC840" s="637"/>
      <c r="AD840" s="637"/>
      <c r="AE840" s="637"/>
      <c r="AF840" s="637"/>
    </row>
    <row r="841" spans="3:32" ht="15.75" customHeight="1" x14ac:dyDescent="0.35">
      <c r="C841" s="632"/>
      <c r="D841" s="629"/>
      <c r="E841" s="629"/>
      <c r="F841" s="629"/>
      <c r="G841" s="637"/>
      <c r="H841" s="629"/>
      <c r="I841" s="629"/>
      <c r="J841" s="637"/>
      <c r="K841" s="629"/>
      <c r="L841" s="629"/>
      <c r="M841" s="637"/>
      <c r="O841" s="629"/>
      <c r="P841" s="637"/>
      <c r="V841" s="637"/>
      <c r="Y841" s="637"/>
      <c r="AB841" s="637"/>
      <c r="AC841" s="637"/>
      <c r="AD841" s="637"/>
      <c r="AE841" s="637"/>
      <c r="AF841" s="637"/>
    </row>
    <row r="842" spans="3:32" ht="15.75" customHeight="1" x14ac:dyDescent="0.35">
      <c r="C842" s="632"/>
      <c r="D842" s="629"/>
      <c r="E842" s="629"/>
      <c r="F842" s="629"/>
      <c r="G842" s="637"/>
      <c r="H842" s="629"/>
      <c r="I842" s="629"/>
      <c r="J842" s="637"/>
      <c r="K842" s="629"/>
      <c r="L842" s="629"/>
      <c r="M842" s="637"/>
      <c r="O842" s="629"/>
      <c r="P842" s="637"/>
      <c r="V842" s="637"/>
      <c r="Y842" s="637"/>
      <c r="AB842" s="637"/>
      <c r="AC842" s="637"/>
      <c r="AD842" s="637"/>
      <c r="AE842" s="637"/>
      <c r="AF842" s="637"/>
    </row>
    <row r="843" spans="3:32" ht="15.75" customHeight="1" x14ac:dyDescent="0.35">
      <c r="C843" s="632"/>
      <c r="D843" s="629"/>
      <c r="E843" s="629"/>
      <c r="F843" s="629"/>
      <c r="G843" s="637"/>
      <c r="H843" s="629"/>
      <c r="I843" s="629"/>
      <c r="J843" s="637"/>
      <c r="K843" s="629"/>
      <c r="L843" s="629"/>
      <c r="M843" s="637"/>
      <c r="O843" s="629"/>
      <c r="P843" s="637"/>
      <c r="V843" s="637"/>
      <c r="Y843" s="637"/>
      <c r="AB843" s="637"/>
      <c r="AC843" s="637"/>
      <c r="AD843" s="637"/>
      <c r="AE843" s="637"/>
      <c r="AF843" s="637"/>
    </row>
    <row r="844" spans="3:32" ht="15.75" customHeight="1" x14ac:dyDescent="0.35">
      <c r="C844" s="632"/>
      <c r="D844" s="629"/>
      <c r="E844" s="629"/>
      <c r="F844" s="629"/>
      <c r="G844" s="637"/>
      <c r="H844" s="629"/>
      <c r="I844" s="629"/>
      <c r="J844" s="637"/>
      <c r="K844" s="629"/>
      <c r="L844" s="629"/>
      <c r="M844" s="637"/>
      <c r="O844" s="629"/>
      <c r="P844" s="637"/>
      <c r="V844" s="637"/>
      <c r="Y844" s="637"/>
      <c r="AB844" s="637"/>
      <c r="AC844" s="637"/>
      <c r="AD844" s="637"/>
      <c r="AE844" s="637"/>
      <c r="AF844" s="637"/>
    </row>
    <row r="845" spans="3:32" ht="15.75" customHeight="1" x14ac:dyDescent="0.35">
      <c r="C845" s="632"/>
      <c r="D845" s="629"/>
      <c r="E845" s="629"/>
      <c r="F845" s="629"/>
      <c r="G845" s="637"/>
      <c r="H845" s="629"/>
      <c r="I845" s="629"/>
      <c r="J845" s="637"/>
      <c r="K845" s="629"/>
      <c r="L845" s="629"/>
      <c r="M845" s="637"/>
      <c r="O845" s="629"/>
      <c r="P845" s="637"/>
      <c r="V845" s="637"/>
      <c r="Y845" s="637"/>
      <c r="AB845" s="637"/>
      <c r="AC845" s="637"/>
      <c r="AD845" s="637"/>
      <c r="AE845" s="637"/>
      <c r="AF845" s="637"/>
    </row>
    <row r="846" spans="3:32" ht="15.75" customHeight="1" x14ac:dyDescent="0.35">
      <c r="C846" s="632"/>
      <c r="D846" s="629"/>
      <c r="E846" s="629"/>
      <c r="F846" s="629"/>
      <c r="G846" s="637"/>
      <c r="H846" s="629"/>
      <c r="I846" s="629"/>
      <c r="J846" s="637"/>
      <c r="K846" s="629"/>
      <c r="L846" s="629"/>
      <c r="M846" s="637"/>
      <c r="O846" s="629"/>
      <c r="P846" s="637"/>
      <c r="V846" s="637"/>
      <c r="Y846" s="637"/>
      <c r="AB846" s="637"/>
      <c r="AC846" s="637"/>
      <c r="AD846" s="637"/>
      <c r="AE846" s="637"/>
      <c r="AF846" s="637"/>
    </row>
    <row r="847" spans="3:32" ht="15.75" customHeight="1" x14ac:dyDescent="0.35">
      <c r="C847" s="632"/>
      <c r="D847" s="629"/>
      <c r="E847" s="629"/>
      <c r="F847" s="629"/>
      <c r="G847" s="637"/>
      <c r="H847" s="629"/>
      <c r="I847" s="629"/>
      <c r="J847" s="637"/>
      <c r="K847" s="629"/>
      <c r="L847" s="629"/>
      <c r="M847" s="637"/>
      <c r="O847" s="629"/>
      <c r="P847" s="637"/>
      <c r="V847" s="637"/>
      <c r="Y847" s="637"/>
      <c r="AB847" s="637"/>
      <c r="AC847" s="637"/>
      <c r="AD847" s="637"/>
      <c r="AE847" s="637"/>
      <c r="AF847" s="637"/>
    </row>
    <row r="848" spans="3:32" ht="15.75" customHeight="1" x14ac:dyDescent="0.35">
      <c r="C848" s="632"/>
      <c r="D848" s="629"/>
      <c r="E848" s="629"/>
      <c r="F848" s="629"/>
      <c r="G848" s="637"/>
      <c r="H848" s="629"/>
      <c r="I848" s="629"/>
      <c r="J848" s="637"/>
      <c r="K848" s="629"/>
      <c r="L848" s="629"/>
      <c r="M848" s="637"/>
      <c r="O848" s="629"/>
      <c r="P848" s="637"/>
      <c r="V848" s="637"/>
      <c r="Y848" s="637"/>
      <c r="AB848" s="637"/>
      <c r="AC848" s="637"/>
      <c r="AD848" s="637"/>
      <c r="AE848" s="637"/>
      <c r="AF848" s="637"/>
    </row>
    <row r="849" spans="3:32" ht="15.75" customHeight="1" x14ac:dyDescent="0.35">
      <c r="C849" s="632"/>
      <c r="D849" s="629"/>
      <c r="E849" s="629"/>
      <c r="F849" s="629"/>
      <c r="G849" s="637"/>
      <c r="H849" s="629"/>
      <c r="I849" s="629"/>
      <c r="J849" s="637"/>
      <c r="K849" s="629"/>
      <c r="L849" s="629"/>
      <c r="M849" s="637"/>
      <c r="O849" s="629"/>
      <c r="P849" s="637"/>
      <c r="V849" s="637"/>
      <c r="Y849" s="637"/>
      <c r="AB849" s="637"/>
      <c r="AC849" s="637"/>
      <c r="AD849" s="637"/>
      <c r="AE849" s="637"/>
      <c r="AF849" s="637"/>
    </row>
    <row r="850" spans="3:32" ht="15.75" customHeight="1" x14ac:dyDescent="0.35">
      <c r="C850" s="632"/>
      <c r="D850" s="629"/>
      <c r="E850" s="629"/>
      <c r="F850" s="629"/>
      <c r="G850" s="637"/>
      <c r="H850" s="629"/>
      <c r="I850" s="629"/>
      <c r="J850" s="637"/>
      <c r="K850" s="629"/>
      <c r="L850" s="629"/>
      <c r="M850" s="637"/>
      <c r="O850" s="629"/>
      <c r="P850" s="637"/>
      <c r="V850" s="637"/>
      <c r="Y850" s="637"/>
      <c r="AB850" s="637"/>
      <c r="AC850" s="637"/>
      <c r="AD850" s="637"/>
      <c r="AE850" s="637"/>
      <c r="AF850" s="637"/>
    </row>
    <row r="851" spans="3:32" ht="15.75" customHeight="1" x14ac:dyDescent="0.35">
      <c r="C851" s="632"/>
      <c r="D851" s="629"/>
      <c r="E851" s="629"/>
      <c r="F851" s="629"/>
      <c r="G851" s="637"/>
      <c r="H851" s="629"/>
      <c r="I851" s="629"/>
      <c r="J851" s="637"/>
      <c r="K851" s="629"/>
      <c r="L851" s="629"/>
      <c r="M851" s="637"/>
      <c r="O851" s="629"/>
      <c r="P851" s="637"/>
      <c r="V851" s="637"/>
      <c r="Y851" s="637"/>
      <c r="AB851" s="637"/>
      <c r="AC851" s="637"/>
      <c r="AD851" s="637"/>
      <c r="AE851" s="637"/>
      <c r="AF851" s="637"/>
    </row>
    <row r="852" spans="3:32" ht="15.75" customHeight="1" x14ac:dyDescent="0.35">
      <c r="C852" s="632"/>
      <c r="D852" s="629"/>
      <c r="E852" s="629"/>
      <c r="F852" s="629"/>
      <c r="G852" s="637"/>
      <c r="H852" s="629"/>
      <c r="I852" s="629"/>
      <c r="J852" s="637"/>
      <c r="K852" s="629"/>
      <c r="L852" s="629"/>
      <c r="M852" s="637"/>
      <c r="O852" s="629"/>
      <c r="P852" s="637"/>
      <c r="V852" s="637"/>
      <c r="Y852" s="637"/>
      <c r="AB852" s="637"/>
      <c r="AC852" s="637"/>
      <c r="AD852" s="637"/>
      <c r="AE852" s="637"/>
      <c r="AF852" s="637"/>
    </row>
    <row r="853" spans="3:32" ht="15.75" customHeight="1" x14ac:dyDescent="0.35">
      <c r="C853" s="632"/>
      <c r="D853" s="629"/>
      <c r="E853" s="629"/>
      <c r="F853" s="629"/>
      <c r="G853" s="637"/>
      <c r="H853" s="629"/>
      <c r="I853" s="629"/>
      <c r="J853" s="637"/>
      <c r="K853" s="629"/>
      <c r="L853" s="629"/>
      <c r="M853" s="637"/>
      <c r="O853" s="629"/>
      <c r="P853" s="637"/>
      <c r="V853" s="637"/>
      <c r="Y853" s="637"/>
      <c r="AB853" s="637"/>
      <c r="AC853" s="637"/>
      <c r="AD853" s="637"/>
      <c r="AE853" s="637"/>
      <c r="AF853" s="637"/>
    </row>
    <row r="854" spans="3:32" ht="15.75" customHeight="1" x14ac:dyDescent="0.35">
      <c r="C854" s="632"/>
      <c r="D854" s="629"/>
      <c r="E854" s="629"/>
      <c r="F854" s="629"/>
      <c r="G854" s="637"/>
      <c r="H854" s="629"/>
      <c r="I854" s="629"/>
      <c r="J854" s="637"/>
      <c r="K854" s="629"/>
      <c r="L854" s="629"/>
      <c r="M854" s="637"/>
      <c r="O854" s="629"/>
      <c r="P854" s="637"/>
      <c r="V854" s="637"/>
      <c r="Y854" s="637"/>
      <c r="AB854" s="637"/>
      <c r="AC854" s="637"/>
      <c r="AD854" s="637"/>
      <c r="AE854" s="637"/>
      <c r="AF854" s="637"/>
    </row>
    <row r="855" spans="3:32" ht="15.75" customHeight="1" x14ac:dyDescent="0.35">
      <c r="C855" s="632"/>
      <c r="D855" s="629"/>
      <c r="E855" s="629"/>
      <c r="F855" s="629"/>
      <c r="G855" s="637"/>
      <c r="H855" s="629"/>
      <c r="I855" s="629"/>
      <c r="J855" s="637"/>
      <c r="K855" s="629"/>
      <c r="L855" s="629"/>
      <c r="M855" s="637"/>
      <c r="O855" s="629"/>
      <c r="P855" s="637"/>
      <c r="V855" s="637"/>
      <c r="Y855" s="637"/>
      <c r="AB855" s="637"/>
      <c r="AC855" s="637"/>
      <c r="AD855" s="637"/>
      <c r="AE855" s="637"/>
      <c r="AF855" s="637"/>
    </row>
    <row r="856" spans="3:32" ht="15.75" customHeight="1" x14ac:dyDescent="0.35">
      <c r="C856" s="632"/>
      <c r="D856" s="629"/>
      <c r="E856" s="629"/>
      <c r="F856" s="629"/>
      <c r="G856" s="637"/>
      <c r="H856" s="629"/>
      <c r="I856" s="629"/>
      <c r="J856" s="637"/>
      <c r="K856" s="629"/>
      <c r="L856" s="629"/>
      <c r="M856" s="637"/>
      <c r="O856" s="629"/>
      <c r="P856" s="637"/>
      <c r="V856" s="637"/>
      <c r="Y856" s="637"/>
      <c r="AB856" s="637"/>
      <c r="AC856" s="637"/>
      <c r="AD856" s="637"/>
      <c r="AE856" s="637"/>
      <c r="AF856" s="637"/>
    </row>
    <row r="857" spans="3:32" ht="15.75" customHeight="1" x14ac:dyDescent="0.35">
      <c r="C857" s="632"/>
      <c r="D857" s="629"/>
      <c r="E857" s="629"/>
      <c r="F857" s="629"/>
      <c r="G857" s="637"/>
      <c r="H857" s="629"/>
      <c r="I857" s="629"/>
      <c r="J857" s="637"/>
      <c r="K857" s="629"/>
      <c r="L857" s="629"/>
      <c r="M857" s="637"/>
      <c r="O857" s="629"/>
      <c r="P857" s="637"/>
      <c r="V857" s="637"/>
      <c r="Y857" s="637"/>
      <c r="AB857" s="637"/>
      <c r="AC857" s="637"/>
      <c r="AD857" s="637"/>
      <c r="AE857" s="637"/>
      <c r="AF857" s="637"/>
    </row>
    <row r="858" spans="3:32" ht="15.75" customHeight="1" x14ac:dyDescent="0.35">
      <c r="C858" s="632"/>
      <c r="D858" s="629"/>
      <c r="E858" s="629"/>
      <c r="F858" s="629"/>
      <c r="G858" s="637"/>
      <c r="H858" s="629"/>
      <c r="I858" s="629"/>
      <c r="J858" s="637"/>
      <c r="K858" s="629"/>
      <c r="L858" s="629"/>
      <c r="M858" s="637"/>
      <c r="O858" s="629"/>
      <c r="P858" s="637"/>
      <c r="V858" s="637"/>
      <c r="Y858" s="637"/>
      <c r="AB858" s="637"/>
      <c r="AC858" s="637"/>
      <c r="AD858" s="637"/>
      <c r="AE858" s="637"/>
      <c r="AF858" s="637"/>
    </row>
    <row r="859" spans="3:32" ht="15.75" customHeight="1" x14ac:dyDescent="0.35">
      <c r="C859" s="632"/>
      <c r="D859" s="629"/>
      <c r="E859" s="629"/>
      <c r="F859" s="629"/>
      <c r="G859" s="637"/>
      <c r="H859" s="629"/>
      <c r="I859" s="629"/>
      <c r="J859" s="637"/>
      <c r="K859" s="629"/>
      <c r="L859" s="629"/>
      <c r="M859" s="637"/>
      <c r="O859" s="629"/>
      <c r="P859" s="637"/>
      <c r="V859" s="637"/>
      <c r="Y859" s="637"/>
      <c r="AB859" s="637"/>
      <c r="AC859" s="637"/>
      <c r="AD859" s="637"/>
      <c r="AE859" s="637"/>
      <c r="AF859" s="637"/>
    </row>
    <row r="860" spans="3:32" ht="15.75" customHeight="1" x14ac:dyDescent="0.35">
      <c r="C860" s="632"/>
      <c r="D860" s="629"/>
      <c r="E860" s="629"/>
      <c r="F860" s="629"/>
      <c r="G860" s="637"/>
      <c r="H860" s="629"/>
      <c r="I860" s="629"/>
      <c r="J860" s="637"/>
      <c r="K860" s="629"/>
      <c r="L860" s="629"/>
      <c r="M860" s="637"/>
      <c r="O860" s="629"/>
      <c r="P860" s="637"/>
      <c r="V860" s="637"/>
      <c r="Y860" s="637"/>
      <c r="AB860" s="637"/>
      <c r="AC860" s="637"/>
      <c r="AD860" s="637"/>
      <c r="AE860" s="637"/>
      <c r="AF860" s="637"/>
    </row>
    <row r="861" spans="3:32" ht="15.75" customHeight="1" x14ac:dyDescent="0.35">
      <c r="C861" s="632"/>
      <c r="D861" s="629"/>
      <c r="E861" s="629"/>
      <c r="F861" s="629"/>
      <c r="G861" s="637"/>
      <c r="H861" s="629"/>
      <c r="I861" s="629"/>
      <c r="J861" s="637"/>
      <c r="K861" s="629"/>
      <c r="L861" s="629"/>
      <c r="M861" s="637"/>
      <c r="O861" s="629"/>
      <c r="P861" s="637"/>
      <c r="V861" s="637"/>
      <c r="Y861" s="637"/>
      <c r="AB861" s="637"/>
      <c r="AC861" s="637"/>
      <c r="AD861" s="637"/>
      <c r="AE861" s="637"/>
      <c r="AF861" s="637"/>
    </row>
    <row r="862" spans="3:32" ht="15.75" customHeight="1" x14ac:dyDescent="0.35">
      <c r="C862" s="632"/>
      <c r="D862" s="629"/>
      <c r="E862" s="629"/>
      <c r="F862" s="629"/>
      <c r="G862" s="637"/>
      <c r="H862" s="629"/>
      <c r="I862" s="629"/>
      <c r="J862" s="637"/>
      <c r="K862" s="629"/>
      <c r="L862" s="629"/>
      <c r="M862" s="637"/>
      <c r="O862" s="629"/>
      <c r="P862" s="637"/>
      <c r="V862" s="637"/>
      <c r="Y862" s="637"/>
      <c r="AB862" s="637"/>
      <c r="AC862" s="637"/>
      <c r="AD862" s="637"/>
      <c r="AE862" s="637"/>
      <c r="AF862" s="637"/>
    </row>
    <row r="863" spans="3:32" ht="15.75" customHeight="1" x14ac:dyDescent="0.35">
      <c r="C863" s="632"/>
      <c r="D863" s="629"/>
      <c r="E863" s="629"/>
      <c r="F863" s="629"/>
      <c r="G863" s="637"/>
      <c r="H863" s="629"/>
      <c r="I863" s="629"/>
      <c r="J863" s="637"/>
      <c r="K863" s="629"/>
      <c r="L863" s="629"/>
      <c r="M863" s="637"/>
      <c r="O863" s="629"/>
      <c r="P863" s="637"/>
      <c r="V863" s="637"/>
      <c r="Y863" s="637"/>
      <c r="AB863" s="637"/>
      <c r="AC863" s="637"/>
      <c r="AD863" s="637"/>
      <c r="AE863" s="637"/>
      <c r="AF863" s="637"/>
    </row>
    <row r="864" spans="3:32" ht="15.75" customHeight="1" x14ac:dyDescent="0.35">
      <c r="C864" s="632"/>
      <c r="D864" s="629"/>
      <c r="E864" s="629"/>
      <c r="F864" s="629"/>
      <c r="G864" s="637"/>
      <c r="H864" s="629"/>
      <c r="I864" s="629"/>
      <c r="J864" s="637"/>
      <c r="K864" s="629"/>
      <c r="L864" s="629"/>
      <c r="M864" s="637"/>
      <c r="O864" s="629"/>
      <c r="P864" s="637"/>
      <c r="V864" s="637"/>
      <c r="Y864" s="637"/>
      <c r="AB864" s="637"/>
      <c r="AC864" s="637"/>
      <c r="AD864" s="637"/>
      <c r="AE864" s="637"/>
      <c r="AF864" s="637"/>
    </row>
    <row r="865" spans="3:32" ht="15.75" customHeight="1" x14ac:dyDescent="0.35">
      <c r="C865" s="632"/>
      <c r="D865" s="629"/>
      <c r="E865" s="629"/>
      <c r="F865" s="629"/>
      <c r="G865" s="637"/>
      <c r="H865" s="629"/>
      <c r="I865" s="629"/>
      <c r="J865" s="637"/>
      <c r="K865" s="629"/>
      <c r="L865" s="629"/>
      <c r="M865" s="637"/>
      <c r="O865" s="629"/>
      <c r="P865" s="637"/>
      <c r="V865" s="637"/>
      <c r="Y865" s="637"/>
      <c r="AB865" s="637"/>
      <c r="AC865" s="637"/>
      <c r="AD865" s="637"/>
      <c r="AE865" s="637"/>
      <c r="AF865" s="637"/>
    </row>
    <row r="866" spans="3:32" ht="15.75" customHeight="1" x14ac:dyDescent="0.35">
      <c r="C866" s="632"/>
      <c r="D866" s="629"/>
      <c r="E866" s="629"/>
      <c r="F866" s="629"/>
      <c r="G866" s="637"/>
      <c r="H866" s="629"/>
      <c r="I866" s="629"/>
      <c r="J866" s="637"/>
      <c r="K866" s="629"/>
      <c r="L866" s="629"/>
      <c r="M866" s="637"/>
      <c r="O866" s="629"/>
      <c r="P866" s="637"/>
      <c r="V866" s="637"/>
      <c r="Y866" s="637"/>
      <c r="AB866" s="637"/>
      <c r="AC866" s="637"/>
      <c r="AD866" s="637"/>
      <c r="AE866" s="637"/>
      <c r="AF866" s="637"/>
    </row>
    <row r="867" spans="3:32" ht="15.75" customHeight="1" x14ac:dyDescent="0.35">
      <c r="C867" s="632"/>
      <c r="D867" s="629"/>
      <c r="E867" s="629"/>
      <c r="F867" s="629"/>
      <c r="G867" s="637"/>
      <c r="H867" s="629"/>
      <c r="I867" s="629"/>
      <c r="J867" s="637"/>
      <c r="K867" s="629"/>
      <c r="L867" s="629"/>
      <c r="M867" s="637"/>
      <c r="O867" s="629"/>
      <c r="P867" s="637"/>
      <c r="V867" s="637"/>
      <c r="Y867" s="637"/>
      <c r="AB867" s="637"/>
      <c r="AC867" s="637"/>
      <c r="AD867" s="637"/>
      <c r="AE867" s="637"/>
      <c r="AF867" s="637"/>
    </row>
    <row r="868" spans="3:32" ht="15.75" customHeight="1" x14ac:dyDescent="0.35">
      <c r="C868" s="632"/>
      <c r="D868" s="629"/>
      <c r="E868" s="629"/>
      <c r="F868" s="629"/>
      <c r="G868" s="637"/>
      <c r="H868" s="629"/>
      <c r="I868" s="629"/>
      <c r="J868" s="637"/>
      <c r="K868" s="629"/>
      <c r="L868" s="629"/>
      <c r="M868" s="637"/>
      <c r="O868" s="629"/>
      <c r="P868" s="637"/>
      <c r="V868" s="637"/>
      <c r="Y868" s="637"/>
      <c r="AB868" s="637"/>
      <c r="AC868" s="637"/>
      <c r="AD868" s="637"/>
      <c r="AE868" s="637"/>
      <c r="AF868" s="637"/>
    </row>
    <row r="869" spans="3:32" ht="15.75" customHeight="1" x14ac:dyDescent="0.35">
      <c r="C869" s="632"/>
      <c r="D869" s="629"/>
      <c r="E869" s="629"/>
      <c r="F869" s="629"/>
      <c r="G869" s="637"/>
      <c r="H869" s="629"/>
      <c r="I869" s="629"/>
      <c r="J869" s="637"/>
      <c r="K869" s="629"/>
      <c r="L869" s="629"/>
      <c r="M869" s="637"/>
      <c r="O869" s="629"/>
      <c r="P869" s="637"/>
      <c r="V869" s="637"/>
      <c r="Y869" s="637"/>
      <c r="AB869" s="637"/>
      <c r="AC869" s="637"/>
      <c r="AD869" s="637"/>
      <c r="AE869" s="637"/>
      <c r="AF869" s="637"/>
    </row>
    <row r="870" spans="3:32" ht="15.75" customHeight="1" x14ac:dyDescent="0.35">
      <c r="C870" s="632"/>
      <c r="D870" s="629"/>
      <c r="E870" s="629"/>
      <c r="F870" s="629"/>
      <c r="G870" s="637"/>
      <c r="H870" s="629"/>
      <c r="I870" s="629"/>
      <c r="J870" s="637"/>
      <c r="K870" s="629"/>
      <c r="L870" s="629"/>
      <c r="M870" s="637"/>
      <c r="O870" s="629"/>
      <c r="P870" s="637"/>
      <c r="V870" s="637"/>
      <c r="Y870" s="637"/>
      <c r="AB870" s="637"/>
      <c r="AC870" s="637"/>
      <c r="AD870" s="637"/>
      <c r="AE870" s="637"/>
      <c r="AF870" s="637"/>
    </row>
    <row r="871" spans="3:32" ht="15.75" customHeight="1" x14ac:dyDescent="0.35">
      <c r="C871" s="632"/>
      <c r="D871" s="629"/>
      <c r="E871" s="629"/>
      <c r="F871" s="629"/>
      <c r="G871" s="637"/>
      <c r="H871" s="629"/>
      <c r="I871" s="629"/>
      <c r="J871" s="637"/>
      <c r="K871" s="629"/>
      <c r="L871" s="629"/>
      <c r="M871" s="637"/>
      <c r="O871" s="629"/>
      <c r="P871" s="637"/>
      <c r="V871" s="637"/>
      <c r="Y871" s="637"/>
      <c r="AB871" s="637"/>
      <c r="AC871" s="637"/>
      <c r="AD871" s="637"/>
      <c r="AE871" s="637"/>
      <c r="AF871" s="637"/>
    </row>
    <row r="872" spans="3:32" ht="15.75" customHeight="1" x14ac:dyDescent="0.35">
      <c r="C872" s="632"/>
      <c r="D872" s="629"/>
      <c r="E872" s="629"/>
      <c r="F872" s="629"/>
      <c r="G872" s="637"/>
      <c r="H872" s="629"/>
      <c r="I872" s="629"/>
      <c r="J872" s="637"/>
      <c r="K872" s="629"/>
      <c r="L872" s="629"/>
      <c r="M872" s="637"/>
      <c r="O872" s="629"/>
      <c r="P872" s="637"/>
      <c r="V872" s="637"/>
      <c r="Y872" s="637"/>
      <c r="AB872" s="637"/>
      <c r="AC872" s="637"/>
      <c r="AD872" s="637"/>
      <c r="AE872" s="637"/>
      <c r="AF872" s="637"/>
    </row>
    <row r="873" spans="3:32" ht="15.75" customHeight="1" x14ac:dyDescent="0.35">
      <c r="C873" s="632"/>
      <c r="D873" s="629"/>
      <c r="E873" s="629"/>
      <c r="F873" s="629"/>
      <c r="G873" s="637"/>
      <c r="H873" s="629"/>
      <c r="I873" s="629"/>
      <c r="J873" s="637"/>
      <c r="K873" s="629"/>
      <c r="L873" s="629"/>
      <c r="M873" s="637"/>
      <c r="O873" s="629"/>
      <c r="P873" s="637"/>
      <c r="V873" s="637"/>
      <c r="Y873" s="637"/>
      <c r="AB873" s="637"/>
      <c r="AC873" s="637"/>
      <c r="AD873" s="637"/>
      <c r="AE873" s="637"/>
      <c r="AF873" s="637"/>
    </row>
    <row r="874" spans="3:32" ht="15.75" customHeight="1" x14ac:dyDescent="0.35">
      <c r="C874" s="632"/>
      <c r="D874" s="629"/>
      <c r="E874" s="629"/>
      <c r="F874" s="629"/>
      <c r="G874" s="637"/>
      <c r="H874" s="629"/>
      <c r="I874" s="629"/>
      <c r="J874" s="637"/>
      <c r="K874" s="629"/>
      <c r="L874" s="629"/>
      <c r="M874" s="637"/>
      <c r="O874" s="629"/>
      <c r="P874" s="637"/>
      <c r="V874" s="637"/>
      <c r="Y874" s="637"/>
      <c r="AB874" s="637"/>
      <c r="AC874" s="637"/>
      <c r="AD874" s="637"/>
      <c r="AE874" s="637"/>
      <c r="AF874" s="637"/>
    </row>
    <row r="875" spans="3:32" ht="15.75" customHeight="1" x14ac:dyDescent="0.35">
      <c r="C875" s="632"/>
      <c r="D875" s="629"/>
      <c r="E875" s="629"/>
      <c r="F875" s="629"/>
      <c r="G875" s="637"/>
      <c r="H875" s="629"/>
      <c r="I875" s="629"/>
      <c r="J875" s="637"/>
      <c r="K875" s="629"/>
      <c r="L875" s="629"/>
      <c r="M875" s="637"/>
      <c r="O875" s="629"/>
      <c r="P875" s="637"/>
      <c r="V875" s="637"/>
      <c r="Y875" s="637"/>
      <c r="AB875" s="637"/>
      <c r="AC875" s="637"/>
      <c r="AD875" s="637"/>
      <c r="AE875" s="637"/>
      <c r="AF875" s="637"/>
    </row>
    <row r="876" spans="3:32" ht="15.75" customHeight="1" x14ac:dyDescent="0.35">
      <c r="C876" s="632"/>
      <c r="D876" s="629"/>
      <c r="E876" s="629"/>
      <c r="F876" s="629"/>
      <c r="G876" s="637"/>
      <c r="H876" s="629"/>
      <c r="I876" s="629"/>
      <c r="J876" s="637"/>
      <c r="K876" s="629"/>
      <c r="L876" s="629"/>
      <c r="M876" s="637"/>
      <c r="O876" s="629"/>
      <c r="P876" s="637"/>
      <c r="V876" s="637"/>
      <c r="Y876" s="637"/>
      <c r="AB876" s="637"/>
      <c r="AC876" s="637"/>
      <c r="AD876" s="637"/>
      <c r="AE876" s="637"/>
      <c r="AF876" s="637"/>
    </row>
    <row r="877" spans="3:32" ht="15.75" customHeight="1" x14ac:dyDescent="0.35">
      <c r="C877" s="632"/>
      <c r="D877" s="629"/>
      <c r="E877" s="629"/>
      <c r="F877" s="629"/>
      <c r="G877" s="637"/>
      <c r="H877" s="629"/>
      <c r="I877" s="629"/>
      <c r="J877" s="637"/>
      <c r="K877" s="629"/>
      <c r="L877" s="629"/>
      <c r="M877" s="637"/>
      <c r="O877" s="629"/>
      <c r="P877" s="637"/>
      <c r="V877" s="637"/>
      <c r="Y877" s="637"/>
      <c r="AB877" s="637"/>
      <c r="AC877" s="637"/>
      <c r="AD877" s="637"/>
      <c r="AE877" s="637"/>
      <c r="AF877" s="637"/>
    </row>
    <row r="878" spans="3:32" ht="15.75" customHeight="1" x14ac:dyDescent="0.35">
      <c r="C878" s="632"/>
      <c r="D878" s="629"/>
      <c r="E878" s="629"/>
      <c r="F878" s="629"/>
      <c r="G878" s="637"/>
      <c r="H878" s="629"/>
      <c r="I878" s="629"/>
      <c r="J878" s="637"/>
      <c r="K878" s="629"/>
      <c r="L878" s="629"/>
      <c r="M878" s="637"/>
      <c r="O878" s="629"/>
      <c r="P878" s="637"/>
      <c r="V878" s="637"/>
      <c r="Y878" s="637"/>
      <c r="AB878" s="637"/>
      <c r="AC878" s="637"/>
      <c r="AD878" s="637"/>
      <c r="AE878" s="637"/>
      <c r="AF878" s="637"/>
    </row>
    <row r="879" spans="3:32" ht="15.75" customHeight="1" x14ac:dyDescent="0.35">
      <c r="C879" s="632"/>
      <c r="D879" s="629"/>
      <c r="E879" s="629"/>
      <c r="F879" s="629"/>
      <c r="G879" s="637"/>
      <c r="H879" s="629"/>
      <c r="I879" s="629"/>
      <c r="J879" s="637"/>
      <c r="K879" s="629"/>
      <c r="L879" s="629"/>
      <c r="M879" s="637"/>
      <c r="O879" s="629"/>
      <c r="P879" s="637"/>
      <c r="V879" s="637"/>
      <c r="Y879" s="637"/>
      <c r="AB879" s="637"/>
      <c r="AC879" s="637"/>
      <c r="AD879" s="637"/>
      <c r="AE879" s="637"/>
      <c r="AF879" s="637"/>
    </row>
    <row r="880" spans="3:32" ht="15.75" customHeight="1" x14ac:dyDescent="0.35">
      <c r="C880" s="632"/>
      <c r="D880" s="629"/>
      <c r="E880" s="629"/>
      <c r="F880" s="629"/>
      <c r="G880" s="637"/>
      <c r="H880" s="629"/>
      <c r="I880" s="629"/>
      <c r="J880" s="637"/>
      <c r="K880" s="629"/>
      <c r="L880" s="629"/>
      <c r="M880" s="637"/>
      <c r="O880" s="629"/>
      <c r="P880" s="637"/>
      <c r="V880" s="637"/>
      <c r="Y880" s="637"/>
      <c r="AB880" s="637"/>
      <c r="AC880" s="637"/>
      <c r="AD880" s="637"/>
      <c r="AE880" s="637"/>
      <c r="AF880" s="637"/>
    </row>
    <row r="881" spans="3:32" ht="15.75" customHeight="1" x14ac:dyDescent="0.35">
      <c r="C881" s="632"/>
      <c r="D881" s="629"/>
      <c r="E881" s="629"/>
      <c r="F881" s="629"/>
      <c r="G881" s="637"/>
      <c r="H881" s="629"/>
      <c r="I881" s="629"/>
      <c r="J881" s="637"/>
      <c r="K881" s="629"/>
      <c r="L881" s="629"/>
      <c r="M881" s="637"/>
      <c r="O881" s="629"/>
      <c r="P881" s="637"/>
      <c r="V881" s="637"/>
      <c r="Y881" s="637"/>
      <c r="AB881" s="637"/>
      <c r="AC881" s="637"/>
      <c r="AD881" s="637"/>
      <c r="AE881" s="637"/>
      <c r="AF881" s="637"/>
    </row>
    <row r="882" spans="3:32" ht="15.75" customHeight="1" x14ac:dyDescent="0.35">
      <c r="C882" s="632"/>
      <c r="D882" s="629"/>
      <c r="E882" s="629"/>
      <c r="F882" s="629"/>
      <c r="G882" s="637"/>
      <c r="H882" s="629"/>
      <c r="I882" s="629"/>
      <c r="J882" s="637"/>
      <c r="K882" s="629"/>
      <c r="L882" s="629"/>
      <c r="M882" s="637"/>
      <c r="O882" s="629"/>
      <c r="P882" s="637"/>
      <c r="V882" s="637"/>
      <c r="Y882" s="637"/>
      <c r="AB882" s="637"/>
      <c r="AC882" s="637"/>
      <c r="AD882" s="637"/>
      <c r="AE882" s="637"/>
      <c r="AF882" s="637"/>
    </row>
    <row r="883" spans="3:32" ht="15.75" customHeight="1" x14ac:dyDescent="0.35">
      <c r="C883" s="632"/>
      <c r="D883" s="629"/>
      <c r="E883" s="629"/>
      <c r="F883" s="629"/>
      <c r="G883" s="637"/>
      <c r="H883" s="629"/>
      <c r="I883" s="629"/>
      <c r="J883" s="637"/>
      <c r="K883" s="629"/>
      <c r="L883" s="629"/>
      <c r="M883" s="637"/>
      <c r="O883" s="629"/>
      <c r="P883" s="637"/>
      <c r="V883" s="637"/>
      <c r="Y883" s="637"/>
      <c r="AB883" s="637"/>
      <c r="AC883" s="637"/>
      <c r="AD883" s="637"/>
      <c r="AE883" s="637"/>
      <c r="AF883" s="637"/>
    </row>
    <row r="884" spans="3:32" ht="15.75" customHeight="1" x14ac:dyDescent="0.35">
      <c r="C884" s="632"/>
      <c r="D884" s="629"/>
      <c r="E884" s="629"/>
      <c r="F884" s="629"/>
      <c r="G884" s="637"/>
      <c r="H884" s="629"/>
      <c r="I884" s="629"/>
      <c r="J884" s="637"/>
      <c r="K884" s="629"/>
      <c r="L884" s="629"/>
      <c r="M884" s="637"/>
      <c r="O884" s="629"/>
      <c r="P884" s="637"/>
      <c r="V884" s="637"/>
      <c r="Y884" s="637"/>
      <c r="AB884" s="637"/>
      <c r="AC884" s="637"/>
      <c r="AD884" s="637"/>
      <c r="AE884" s="637"/>
      <c r="AF884" s="637"/>
    </row>
    <row r="885" spans="3:32" ht="15.75" customHeight="1" x14ac:dyDescent="0.35">
      <c r="C885" s="632"/>
      <c r="D885" s="629"/>
      <c r="E885" s="629"/>
      <c r="F885" s="629"/>
      <c r="G885" s="637"/>
      <c r="H885" s="629"/>
      <c r="I885" s="629"/>
      <c r="J885" s="637"/>
      <c r="K885" s="629"/>
      <c r="L885" s="629"/>
      <c r="M885" s="637"/>
      <c r="O885" s="629"/>
      <c r="P885" s="637"/>
      <c r="V885" s="637"/>
      <c r="Y885" s="637"/>
      <c r="AB885" s="637"/>
      <c r="AC885" s="637"/>
      <c r="AD885" s="637"/>
      <c r="AE885" s="637"/>
      <c r="AF885" s="637"/>
    </row>
    <row r="886" spans="3:32" ht="15.75" customHeight="1" x14ac:dyDescent="0.35">
      <c r="C886" s="632"/>
      <c r="D886" s="629"/>
      <c r="E886" s="629"/>
      <c r="F886" s="629"/>
      <c r="G886" s="637"/>
      <c r="H886" s="629"/>
      <c r="I886" s="629"/>
      <c r="J886" s="637"/>
      <c r="K886" s="629"/>
      <c r="L886" s="629"/>
      <c r="M886" s="637"/>
      <c r="O886" s="629"/>
      <c r="P886" s="637"/>
      <c r="V886" s="637"/>
      <c r="Y886" s="637"/>
      <c r="AB886" s="637"/>
      <c r="AC886" s="637"/>
      <c r="AD886" s="637"/>
      <c r="AE886" s="637"/>
      <c r="AF886" s="637"/>
    </row>
    <row r="887" spans="3:32" ht="15.75" customHeight="1" x14ac:dyDescent="0.35">
      <c r="C887" s="632"/>
      <c r="D887" s="629"/>
      <c r="E887" s="629"/>
      <c r="F887" s="629"/>
      <c r="G887" s="637"/>
      <c r="H887" s="629"/>
      <c r="I887" s="629"/>
      <c r="J887" s="637"/>
      <c r="K887" s="629"/>
      <c r="L887" s="629"/>
      <c r="M887" s="637"/>
      <c r="O887" s="629"/>
      <c r="P887" s="637"/>
      <c r="V887" s="637"/>
      <c r="Y887" s="637"/>
      <c r="AB887" s="637"/>
      <c r="AC887" s="637"/>
      <c r="AD887" s="637"/>
      <c r="AE887" s="637"/>
      <c r="AF887" s="637"/>
    </row>
    <row r="888" spans="3:32" ht="15.75" customHeight="1" x14ac:dyDescent="0.35">
      <c r="C888" s="632"/>
      <c r="D888" s="629"/>
      <c r="E888" s="629"/>
      <c r="F888" s="629"/>
      <c r="G888" s="637"/>
      <c r="H888" s="629"/>
      <c r="I888" s="629"/>
      <c r="J888" s="637"/>
      <c r="K888" s="629"/>
      <c r="L888" s="629"/>
      <c r="M888" s="637"/>
      <c r="O888" s="629"/>
      <c r="P888" s="637"/>
      <c r="V888" s="637"/>
      <c r="Y888" s="637"/>
      <c r="AB888" s="637"/>
      <c r="AC888" s="637"/>
      <c r="AD888" s="637"/>
      <c r="AE888" s="637"/>
      <c r="AF888" s="637"/>
    </row>
    <row r="889" spans="3:32" ht="15.75" customHeight="1" x14ac:dyDescent="0.35">
      <c r="C889" s="632"/>
      <c r="D889" s="629"/>
      <c r="E889" s="629"/>
      <c r="F889" s="629"/>
      <c r="G889" s="637"/>
      <c r="H889" s="629"/>
      <c r="I889" s="629"/>
      <c r="J889" s="637"/>
      <c r="K889" s="629"/>
      <c r="L889" s="629"/>
      <c r="M889" s="637"/>
      <c r="O889" s="629"/>
      <c r="P889" s="637"/>
      <c r="V889" s="637"/>
      <c r="Y889" s="637"/>
      <c r="AB889" s="637"/>
      <c r="AC889" s="637"/>
      <c r="AD889" s="637"/>
      <c r="AE889" s="637"/>
      <c r="AF889" s="637"/>
    </row>
    <row r="890" spans="3:32" ht="15.75" customHeight="1" x14ac:dyDescent="0.35">
      <c r="C890" s="632"/>
      <c r="D890" s="629"/>
      <c r="E890" s="629"/>
      <c r="F890" s="629"/>
      <c r="G890" s="637"/>
      <c r="H890" s="629"/>
      <c r="I890" s="629"/>
      <c r="J890" s="637"/>
      <c r="K890" s="629"/>
      <c r="L890" s="629"/>
      <c r="M890" s="637"/>
      <c r="O890" s="629"/>
      <c r="P890" s="637"/>
      <c r="V890" s="637"/>
      <c r="Y890" s="637"/>
      <c r="AB890" s="637"/>
      <c r="AC890" s="637"/>
      <c r="AD890" s="637"/>
      <c r="AE890" s="637"/>
      <c r="AF890" s="637"/>
    </row>
    <row r="891" spans="3:32" ht="15.75" customHeight="1" x14ac:dyDescent="0.35">
      <c r="C891" s="632"/>
      <c r="D891" s="629"/>
      <c r="E891" s="629"/>
      <c r="F891" s="629"/>
      <c r="G891" s="637"/>
      <c r="H891" s="629"/>
      <c r="I891" s="629"/>
      <c r="J891" s="637"/>
      <c r="K891" s="629"/>
      <c r="L891" s="629"/>
      <c r="M891" s="637"/>
      <c r="O891" s="629"/>
      <c r="P891" s="637"/>
      <c r="V891" s="637"/>
      <c r="Y891" s="637"/>
      <c r="AB891" s="637"/>
      <c r="AC891" s="637"/>
      <c r="AD891" s="637"/>
      <c r="AE891" s="637"/>
      <c r="AF891" s="637"/>
    </row>
    <row r="892" spans="3:32" ht="15.75" customHeight="1" x14ac:dyDescent="0.35">
      <c r="C892" s="632"/>
      <c r="D892" s="629"/>
      <c r="E892" s="629"/>
      <c r="F892" s="629"/>
      <c r="G892" s="637"/>
      <c r="H892" s="629"/>
      <c r="I892" s="629"/>
      <c r="J892" s="637"/>
      <c r="K892" s="629"/>
      <c r="L892" s="629"/>
      <c r="M892" s="637"/>
      <c r="O892" s="629"/>
      <c r="P892" s="637"/>
      <c r="V892" s="637"/>
      <c r="Y892" s="637"/>
      <c r="AB892" s="637"/>
      <c r="AC892" s="637"/>
      <c r="AD892" s="637"/>
      <c r="AE892" s="637"/>
      <c r="AF892" s="637"/>
    </row>
    <row r="893" spans="3:32" ht="15.75" customHeight="1" x14ac:dyDescent="0.35">
      <c r="C893" s="632"/>
      <c r="D893" s="629"/>
      <c r="E893" s="629"/>
      <c r="F893" s="629"/>
      <c r="G893" s="637"/>
      <c r="H893" s="629"/>
      <c r="I893" s="629"/>
      <c r="J893" s="637"/>
      <c r="K893" s="629"/>
      <c r="L893" s="629"/>
      <c r="M893" s="637"/>
      <c r="O893" s="629"/>
      <c r="P893" s="637"/>
      <c r="V893" s="637"/>
      <c r="Y893" s="637"/>
      <c r="AB893" s="637"/>
      <c r="AC893" s="637"/>
      <c r="AD893" s="637"/>
      <c r="AE893" s="637"/>
      <c r="AF893" s="637"/>
    </row>
    <row r="894" spans="3:32" ht="15.75" customHeight="1" x14ac:dyDescent="0.35">
      <c r="C894" s="632"/>
      <c r="D894" s="629"/>
      <c r="E894" s="629"/>
      <c r="F894" s="629"/>
      <c r="G894" s="637"/>
      <c r="H894" s="629"/>
      <c r="I894" s="629"/>
      <c r="J894" s="637"/>
      <c r="K894" s="629"/>
      <c r="L894" s="629"/>
      <c r="M894" s="637"/>
      <c r="O894" s="629"/>
      <c r="P894" s="637"/>
      <c r="V894" s="637"/>
      <c r="Y894" s="637"/>
      <c r="AB894" s="637"/>
      <c r="AC894" s="637"/>
      <c r="AD894" s="637"/>
      <c r="AE894" s="637"/>
      <c r="AF894" s="637"/>
    </row>
    <row r="895" spans="3:32" ht="15.75" customHeight="1" x14ac:dyDescent="0.35">
      <c r="C895" s="632"/>
      <c r="D895" s="629"/>
      <c r="E895" s="629"/>
      <c r="F895" s="629"/>
      <c r="G895" s="637"/>
      <c r="H895" s="629"/>
      <c r="I895" s="629"/>
      <c r="J895" s="637"/>
      <c r="K895" s="629"/>
      <c r="L895" s="629"/>
      <c r="M895" s="637"/>
      <c r="O895" s="629"/>
      <c r="P895" s="637"/>
      <c r="V895" s="637"/>
      <c r="Y895" s="637"/>
      <c r="AB895" s="637"/>
      <c r="AC895" s="637"/>
      <c r="AD895" s="637"/>
      <c r="AE895" s="637"/>
      <c r="AF895" s="637"/>
    </row>
    <row r="896" spans="3:32" ht="15.75" customHeight="1" x14ac:dyDescent="0.35">
      <c r="C896" s="632"/>
      <c r="D896" s="629"/>
      <c r="E896" s="629"/>
      <c r="F896" s="629"/>
      <c r="G896" s="637"/>
      <c r="H896" s="629"/>
      <c r="I896" s="629"/>
      <c r="J896" s="637"/>
      <c r="K896" s="629"/>
      <c r="L896" s="629"/>
      <c r="M896" s="637"/>
      <c r="O896" s="629"/>
      <c r="P896" s="637"/>
      <c r="V896" s="637"/>
      <c r="Y896" s="637"/>
      <c r="AB896" s="637"/>
      <c r="AC896" s="637"/>
      <c r="AD896" s="637"/>
      <c r="AE896" s="637"/>
      <c r="AF896" s="637"/>
    </row>
    <row r="897" spans="3:32" ht="15.75" customHeight="1" x14ac:dyDescent="0.35">
      <c r="C897" s="632"/>
      <c r="D897" s="629"/>
      <c r="E897" s="629"/>
      <c r="F897" s="629"/>
      <c r="G897" s="637"/>
      <c r="H897" s="629"/>
      <c r="I897" s="629"/>
      <c r="J897" s="637"/>
      <c r="K897" s="629"/>
      <c r="L897" s="629"/>
      <c r="M897" s="637"/>
      <c r="O897" s="629"/>
      <c r="P897" s="637"/>
      <c r="V897" s="637"/>
      <c r="Y897" s="637"/>
      <c r="AB897" s="637"/>
      <c r="AC897" s="637"/>
      <c r="AD897" s="637"/>
      <c r="AE897" s="637"/>
      <c r="AF897" s="637"/>
    </row>
    <row r="898" spans="3:32" ht="15.75" customHeight="1" x14ac:dyDescent="0.35">
      <c r="C898" s="632"/>
      <c r="D898" s="629"/>
      <c r="E898" s="629"/>
      <c r="F898" s="629"/>
      <c r="G898" s="637"/>
      <c r="H898" s="629"/>
      <c r="I898" s="629"/>
      <c r="J898" s="637"/>
      <c r="K898" s="629"/>
      <c r="L898" s="629"/>
      <c r="M898" s="637"/>
      <c r="O898" s="629"/>
      <c r="P898" s="637"/>
      <c r="V898" s="637"/>
      <c r="Y898" s="637"/>
      <c r="AB898" s="637"/>
      <c r="AC898" s="637"/>
      <c r="AD898" s="637"/>
      <c r="AE898" s="637"/>
      <c r="AF898" s="637"/>
    </row>
    <row r="899" spans="3:32" ht="15.75" customHeight="1" x14ac:dyDescent="0.35">
      <c r="C899" s="632"/>
      <c r="D899" s="629"/>
      <c r="E899" s="629"/>
      <c r="F899" s="629"/>
      <c r="G899" s="637"/>
      <c r="H899" s="629"/>
      <c r="I899" s="629"/>
      <c r="J899" s="637"/>
      <c r="K899" s="629"/>
      <c r="L899" s="629"/>
      <c r="M899" s="637"/>
      <c r="O899" s="629"/>
      <c r="P899" s="637"/>
      <c r="V899" s="637"/>
      <c r="Y899" s="637"/>
      <c r="AB899" s="637"/>
      <c r="AC899" s="637"/>
      <c r="AD899" s="637"/>
      <c r="AE899" s="637"/>
      <c r="AF899" s="637"/>
    </row>
    <row r="900" spans="3:32" ht="15.75" customHeight="1" x14ac:dyDescent="0.35">
      <c r="C900" s="632"/>
      <c r="D900" s="629"/>
      <c r="E900" s="629"/>
      <c r="F900" s="629"/>
      <c r="G900" s="637"/>
      <c r="H900" s="629"/>
      <c r="I900" s="629"/>
      <c r="J900" s="637"/>
      <c r="K900" s="629"/>
      <c r="L900" s="629"/>
      <c r="M900" s="637"/>
      <c r="O900" s="629"/>
      <c r="P900" s="637"/>
      <c r="V900" s="637"/>
      <c r="Y900" s="637"/>
      <c r="AB900" s="637"/>
      <c r="AC900" s="637"/>
      <c r="AD900" s="637"/>
      <c r="AE900" s="637"/>
      <c r="AF900" s="637"/>
    </row>
    <row r="901" spans="3:32" ht="15.75" customHeight="1" x14ac:dyDescent="0.35">
      <c r="C901" s="632"/>
      <c r="D901" s="629"/>
      <c r="E901" s="629"/>
      <c r="F901" s="629"/>
      <c r="G901" s="637"/>
      <c r="H901" s="629"/>
      <c r="I901" s="629"/>
      <c r="J901" s="637"/>
      <c r="K901" s="629"/>
      <c r="L901" s="629"/>
      <c r="M901" s="637"/>
      <c r="O901" s="629"/>
      <c r="P901" s="637"/>
      <c r="V901" s="637"/>
      <c r="Y901" s="637"/>
      <c r="AB901" s="637"/>
      <c r="AC901" s="637"/>
      <c r="AD901" s="637"/>
      <c r="AE901" s="637"/>
      <c r="AF901" s="637"/>
    </row>
    <row r="902" spans="3:32" ht="15.75" customHeight="1" x14ac:dyDescent="0.35">
      <c r="C902" s="632"/>
      <c r="D902" s="629"/>
      <c r="E902" s="629"/>
      <c r="F902" s="629"/>
      <c r="G902" s="637"/>
      <c r="H902" s="629"/>
      <c r="I902" s="629"/>
      <c r="J902" s="637"/>
      <c r="K902" s="629"/>
      <c r="L902" s="629"/>
      <c r="M902" s="637"/>
      <c r="O902" s="629"/>
      <c r="P902" s="637"/>
      <c r="V902" s="637"/>
      <c r="Y902" s="637"/>
      <c r="AB902" s="637"/>
      <c r="AC902" s="637"/>
      <c r="AD902" s="637"/>
      <c r="AE902" s="637"/>
      <c r="AF902" s="637"/>
    </row>
    <row r="903" spans="3:32" ht="15.75" customHeight="1" x14ac:dyDescent="0.35">
      <c r="C903" s="632"/>
      <c r="D903" s="629"/>
      <c r="E903" s="629"/>
      <c r="F903" s="629"/>
      <c r="G903" s="637"/>
      <c r="H903" s="629"/>
      <c r="I903" s="629"/>
      <c r="J903" s="637"/>
      <c r="K903" s="629"/>
      <c r="L903" s="629"/>
      <c r="M903" s="637"/>
      <c r="O903" s="629"/>
      <c r="P903" s="637"/>
      <c r="V903" s="637"/>
      <c r="Y903" s="637"/>
      <c r="AB903" s="637"/>
      <c r="AC903" s="637"/>
      <c r="AD903" s="637"/>
      <c r="AE903" s="637"/>
      <c r="AF903" s="637"/>
    </row>
    <row r="904" spans="3:32" ht="15.75" customHeight="1" x14ac:dyDescent="0.35">
      <c r="C904" s="632"/>
      <c r="D904" s="629"/>
      <c r="E904" s="629"/>
      <c r="F904" s="629"/>
      <c r="G904" s="637"/>
      <c r="H904" s="629"/>
      <c r="I904" s="629"/>
      <c r="J904" s="637"/>
      <c r="K904" s="629"/>
      <c r="L904" s="629"/>
      <c r="M904" s="637"/>
      <c r="O904" s="629"/>
      <c r="P904" s="637"/>
      <c r="V904" s="637"/>
      <c r="Y904" s="637"/>
      <c r="AB904" s="637"/>
      <c r="AC904" s="637"/>
      <c r="AD904" s="637"/>
      <c r="AE904" s="637"/>
      <c r="AF904" s="637"/>
    </row>
    <row r="905" spans="3:32" ht="15.75" customHeight="1" x14ac:dyDescent="0.35">
      <c r="C905" s="632"/>
      <c r="D905" s="629"/>
      <c r="E905" s="629"/>
      <c r="F905" s="629"/>
      <c r="G905" s="637"/>
      <c r="H905" s="629"/>
      <c r="I905" s="629"/>
      <c r="J905" s="637"/>
      <c r="K905" s="629"/>
      <c r="L905" s="629"/>
      <c r="M905" s="637"/>
      <c r="O905" s="629"/>
      <c r="P905" s="637"/>
      <c r="V905" s="637"/>
      <c r="Y905" s="637"/>
      <c r="AB905" s="637"/>
      <c r="AC905" s="637"/>
      <c r="AD905" s="637"/>
      <c r="AE905" s="637"/>
      <c r="AF905" s="637"/>
    </row>
    <row r="906" spans="3:32" ht="15.75" customHeight="1" x14ac:dyDescent="0.35">
      <c r="C906" s="632"/>
      <c r="D906" s="629"/>
      <c r="E906" s="629"/>
      <c r="F906" s="629"/>
      <c r="G906" s="637"/>
      <c r="H906" s="629"/>
      <c r="I906" s="629"/>
      <c r="J906" s="637"/>
      <c r="K906" s="629"/>
      <c r="L906" s="629"/>
      <c r="M906" s="637"/>
      <c r="O906" s="629"/>
      <c r="P906" s="637"/>
      <c r="V906" s="637"/>
      <c r="Y906" s="637"/>
      <c r="AB906" s="637"/>
      <c r="AC906" s="637"/>
      <c r="AD906" s="637"/>
      <c r="AE906" s="637"/>
      <c r="AF906" s="637"/>
    </row>
    <row r="907" spans="3:32" ht="15.75" customHeight="1" x14ac:dyDescent="0.35">
      <c r="C907" s="632"/>
      <c r="D907" s="629"/>
      <c r="E907" s="629"/>
      <c r="F907" s="629"/>
      <c r="G907" s="637"/>
      <c r="H907" s="629"/>
      <c r="I907" s="629"/>
      <c r="J907" s="637"/>
      <c r="K907" s="629"/>
      <c r="L907" s="629"/>
      <c r="M907" s="637"/>
      <c r="O907" s="629"/>
      <c r="P907" s="637"/>
      <c r="V907" s="637"/>
      <c r="Y907" s="637"/>
      <c r="AB907" s="637"/>
      <c r="AC907" s="637"/>
      <c r="AD907" s="637"/>
      <c r="AE907" s="637"/>
      <c r="AF907" s="637"/>
    </row>
    <row r="908" spans="3:32" ht="15.75" customHeight="1" x14ac:dyDescent="0.35">
      <c r="C908" s="632"/>
      <c r="D908" s="629"/>
      <c r="E908" s="629"/>
      <c r="F908" s="629"/>
      <c r="G908" s="637"/>
      <c r="H908" s="629"/>
      <c r="I908" s="629"/>
      <c r="J908" s="637"/>
      <c r="K908" s="629"/>
      <c r="L908" s="629"/>
      <c r="M908" s="637"/>
      <c r="O908" s="629"/>
      <c r="P908" s="637"/>
      <c r="V908" s="637"/>
      <c r="Y908" s="637"/>
      <c r="AB908" s="637"/>
      <c r="AC908" s="637"/>
      <c r="AD908" s="637"/>
      <c r="AE908" s="637"/>
      <c r="AF908" s="637"/>
    </row>
    <row r="909" spans="3:32" ht="15.75" customHeight="1" x14ac:dyDescent="0.35">
      <c r="C909" s="632"/>
      <c r="D909" s="629"/>
      <c r="E909" s="629"/>
      <c r="F909" s="629"/>
      <c r="G909" s="637"/>
      <c r="H909" s="629"/>
      <c r="I909" s="629"/>
      <c r="J909" s="637"/>
      <c r="K909" s="629"/>
      <c r="L909" s="629"/>
      <c r="M909" s="637"/>
      <c r="O909" s="629"/>
      <c r="P909" s="637"/>
      <c r="V909" s="637"/>
      <c r="Y909" s="637"/>
      <c r="AB909" s="637"/>
      <c r="AC909" s="637"/>
      <c r="AD909" s="637"/>
      <c r="AE909" s="637"/>
      <c r="AF909" s="637"/>
    </row>
    <row r="910" spans="3:32" ht="15.75" customHeight="1" x14ac:dyDescent="0.35">
      <c r="C910" s="632"/>
      <c r="D910" s="629"/>
      <c r="E910" s="629"/>
      <c r="F910" s="629"/>
      <c r="G910" s="637"/>
      <c r="H910" s="629"/>
      <c r="I910" s="629"/>
      <c r="J910" s="637"/>
      <c r="K910" s="629"/>
      <c r="L910" s="629"/>
      <c r="M910" s="637"/>
      <c r="O910" s="629"/>
      <c r="P910" s="637"/>
      <c r="V910" s="637"/>
      <c r="Y910" s="637"/>
      <c r="AB910" s="637"/>
      <c r="AC910" s="637"/>
      <c r="AD910" s="637"/>
      <c r="AE910" s="637"/>
      <c r="AF910" s="637"/>
    </row>
    <row r="911" spans="3:32" ht="15.75" customHeight="1" x14ac:dyDescent="0.35">
      <c r="C911" s="632"/>
      <c r="D911" s="629"/>
      <c r="E911" s="629"/>
      <c r="F911" s="629"/>
      <c r="G911" s="637"/>
      <c r="H911" s="629"/>
      <c r="I911" s="629"/>
      <c r="J911" s="637"/>
      <c r="K911" s="629"/>
      <c r="L911" s="629"/>
      <c r="M911" s="637"/>
      <c r="O911" s="629"/>
      <c r="P911" s="637"/>
      <c r="V911" s="637"/>
      <c r="Y911" s="637"/>
      <c r="AB911" s="637"/>
      <c r="AC911" s="637"/>
      <c r="AD911" s="637"/>
      <c r="AE911" s="637"/>
      <c r="AF911" s="637"/>
    </row>
    <row r="912" spans="3:32" ht="15.75" customHeight="1" x14ac:dyDescent="0.35">
      <c r="C912" s="632"/>
      <c r="D912" s="629"/>
      <c r="E912" s="629"/>
      <c r="F912" s="629"/>
      <c r="G912" s="637"/>
      <c r="H912" s="629"/>
      <c r="I912" s="629"/>
      <c r="J912" s="637"/>
      <c r="K912" s="629"/>
      <c r="L912" s="629"/>
      <c r="M912" s="637"/>
      <c r="O912" s="629"/>
      <c r="P912" s="637"/>
      <c r="V912" s="637"/>
      <c r="Y912" s="637"/>
      <c r="AB912" s="637"/>
      <c r="AC912" s="637"/>
      <c r="AD912" s="637"/>
      <c r="AE912" s="637"/>
      <c r="AF912" s="637"/>
    </row>
    <row r="913" spans="3:32" ht="15.75" customHeight="1" x14ac:dyDescent="0.35">
      <c r="C913" s="632"/>
      <c r="D913" s="629"/>
      <c r="E913" s="629"/>
      <c r="F913" s="629"/>
      <c r="G913" s="637"/>
      <c r="H913" s="629"/>
      <c r="I913" s="629"/>
      <c r="J913" s="637"/>
      <c r="K913" s="629"/>
      <c r="L913" s="629"/>
      <c r="M913" s="637"/>
      <c r="O913" s="629"/>
      <c r="P913" s="637"/>
      <c r="V913" s="637"/>
      <c r="Y913" s="637"/>
      <c r="AB913" s="637"/>
      <c r="AC913" s="637"/>
      <c r="AD913" s="637"/>
      <c r="AE913" s="637"/>
      <c r="AF913" s="637"/>
    </row>
    <row r="914" spans="3:32" ht="15.75" customHeight="1" x14ac:dyDescent="0.35">
      <c r="C914" s="632"/>
      <c r="D914" s="629"/>
      <c r="E914" s="629"/>
      <c r="F914" s="629"/>
      <c r="G914" s="637"/>
      <c r="H914" s="629"/>
      <c r="I914" s="629"/>
      <c r="J914" s="637"/>
      <c r="K914" s="629"/>
      <c r="L914" s="629"/>
      <c r="M914" s="637"/>
      <c r="O914" s="629"/>
      <c r="P914" s="637"/>
      <c r="V914" s="637"/>
      <c r="Y914" s="637"/>
      <c r="AB914" s="637"/>
      <c r="AC914" s="637"/>
      <c r="AD914" s="637"/>
      <c r="AE914" s="637"/>
      <c r="AF914" s="637"/>
    </row>
    <row r="915" spans="3:32" ht="15.75" customHeight="1" x14ac:dyDescent="0.35">
      <c r="C915" s="632"/>
      <c r="D915" s="629"/>
      <c r="E915" s="629"/>
      <c r="F915" s="629"/>
      <c r="G915" s="637"/>
      <c r="H915" s="629"/>
      <c r="I915" s="629"/>
      <c r="J915" s="637"/>
      <c r="K915" s="629"/>
      <c r="L915" s="629"/>
      <c r="M915" s="637"/>
      <c r="O915" s="629"/>
      <c r="P915" s="637"/>
      <c r="V915" s="637"/>
      <c r="Y915" s="637"/>
      <c r="AB915" s="637"/>
      <c r="AC915" s="637"/>
      <c r="AD915" s="637"/>
      <c r="AE915" s="637"/>
      <c r="AF915" s="637"/>
    </row>
    <row r="916" spans="3:32" ht="15.75" customHeight="1" x14ac:dyDescent="0.35">
      <c r="C916" s="632"/>
      <c r="D916" s="629"/>
      <c r="E916" s="629"/>
      <c r="F916" s="629"/>
      <c r="G916" s="637"/>
      <c r="H916" s="629"/>
      <c r="I916" s="629"/>
      <c r="J916" s="637"/>
      <c r="K916" s="629"/>
      <c r="L916" s="629"/>
      <c r="M916" s="637"/>
      <c r="O916" s="629"/>
      <c r="P916" s="637"/>
      <c r="V916" s="637"/>
      <c r="Y916" s="637"/>
      <c r="AB916" s="637"/>
      <c r="AC916" s="637"/>
      <c r="AD916" s="637"/>
      <c r="AE916" s="637"/>
      <c r="AF916" s="637"/>
    </row>
    <row r="917" spans="3:32" ht="15.75" customHeight="1" x14ac:dyDescent="0.35">
      <c r="C917" s="632"/>
      <c r="D917" s="629"/>
      <c r="E917" s="629"/>
      <c r="F917" s="629"/>
      <c r="G917" s="637"/>
      <c r="H917" s="629"/>
      <c r="I917" s="629"/>
      <c r="J917" s="637"/>
      <c r="K917" s="629"/>
      <c r="L917" s="629"/>
      <c r="M917" s="637"/>
      <c r="O917" s="629"/>
      <c r="P917" s="637"/>
      <c r="V917" s="637"/>
      <c r="Y917" s="637"/>
      <c r="AB917" s="637"/>
      <c r="AC917" s="637"/>
      <c r="AD917" s="637"/>
      <c r="AE917" s="637"/>
      <c r="AF917" s="637"/>
    </row>
    <row r="918" spans="3:32" ht="15.75" customHeight="1" x14ac:dyDescent="0.35">
      <c r="C918" s="632"/>
      <c r="D918" s="629"/>
      <c r="E918" s="629"/>
      <c r="F918" s="629"/>
      <c r="G918" s="637"/>
      <c r="H918" s="629"/>
      <c r="I918" s="629"/>
      <c r="J918" s="637"/>
      <c r="K918" s="629"/>
      <c r="L918" s="629"/>
      <c r="M918" s="637"/>
      <c r="O918" s="629"/>
      <c r="P918" s="637"/>
      <c r="V918" s="637"/>
      <c r="Y918" s="637"/>
      <c r="AB918" s="637"/>
      <c r="AC918" s="637"/>
      <c r="AD918" s="637"/>
      <c r="AE918" s="637"/>
      <c r="AF918" s="637"/>
    </row>
    <row r="919" spans="3:32" ht="15.75" customHeight="1" x14ac:dyDescent="0.35">
      <c r="C919" s="632"/>
      <c r="D919" s="629"/>
      <c r="E919" s="629"/>
      <c r="F919" s="629"/>
      <c r="G919" s="637"/>
      <c r="H919" s="629"/>
      <c r="I919" s="629"/>
      <c r="J919" s="637"/>
      <c r="K919" s="629"/>
      <c r="L919" s="629"/>
      <c r="M919" s="637"/>
      <c r="O919" s="629"/>
      <c r="P919" s="637"/>
      <c r="V919" s="637"/>
      <c r="Y919" s="637"/>
      <c r="AB919" s="637"/>
      <c r="AC919" s="637"/>
      <c r="AD919" s="637"/>
      <c r="AE919" s="637"/>
      <c r="AF919" s="637"/>
    </row>
    <row r="920" spans="3:32" ht="15.75" customHeight="1" x14ac:dyDescent="0.35">
      <c r="C920" s="632"/>
      <c r="D920" s="629"/>
      <c r="E920" s="629"/>
      <c r="F920" s="629"/>
      <c r="G920" s="637"/>
      <c r="H920" s="629"/>
      <c r="I920" s="629"/>
      <c r="J920" s="637"/>
      <c r="K920" s="629"/>
      <c r="L920" s="629"/>
      <c r="M920" s="637"/>
      <c r="O920" s="629"/>
      <c r="P920" s="637"/>
      <c r="V920" s="637"/>
      <c r="Y920" s="637"/>
      <c r="AB920" s="637"/>
      <c r="AC920" s="637"/>
      <c r="AD920" s="637"/>
      <c r="AE920" s="637"/>
      <c r="AF920" s="637"/>
    </row>
    <row r="921" spans="3:32" ht="15.75" customHeight="1" x14ac:dyDescent="0.35">
      <c r="C921" s="632"/>
      <c r="D921" s="629"/>
      <c r="E921" s="629"/>
      <c r="F921" s="629"/>
      <c r="G921" s="637"/>
      <c r="H921" s="629"/>
      <c r="I921" s="629"/>
      <c r="J921" s="637"/>
      <c r="K921" s="629"/>
      <c r="L921" s="629"/>
      <c r="M921" s="637"/>
      <c r="O921" s="629"/>
      <c r="P921" s="637"/>
      <c r="V921" s="637"/>
      <c r="Y921" s="637"/>
      <c r="AB921" s="637"/>
      <c r="AC921" s="637"/>
      <c r="AD921" s="637"/>
      <c r="AE921" s="637"/>
      <c r="AF921" s="637"/>
    </row>
    <row r="922" spans="3:32" ht="15.75" customHeight="1" x14ac:dyDescent="0.35">
      <c r="C922" s="632"/>
      <c r="D922" s="629"/>
      <c r="E922" s="629"/>
      <c r="F922" s="629"/>
      <c r="G922" s="637"/>
      <c r="H922" s="629"/>
      <c r="I922" s="629"/>
      <c r="J922" s="637"/>
      <c r="K922" s="629"/>
      <c r="L922" s="629"/>
      <c r="M922" s="637"/>
      <c r="O922" s="629"/>
      <c r="P922" s="637"/>
      <c r="V922" s="637"/>
      <c r="Y922" s="637"/>
      <c r="AB922" s="637"/>
      <c r="AC922" s="637"/>
      <c r="AD922" s="637"/>
      <c r="AE922" s="637"/>
      <c r="AF922" s="637"/>
    </row>
    <row r="923" spans="3:32" ht="15.75" customHeight="1" x14ac:dyDescent="0.35">
      <c r="C923" s="632"/>
      <c r="D923" s="629"/>
      <c r="E923" s="629"/>
      <c r="F923" s="629"/>
      <c r="G923" s="637"/>
      <c r="H923" s="629"/>
      <c r="I923" s="629"/>
      <c r="J923" s="637"/>
      <c r="K923" s="629"/>
      <c r="L923" s="629"/>
      <c r="M923" s="637"/>
      <c r="O923" s="629"/>
      <c r="P923" s="637"/>
      <c r="V923" s="637"/>
      <c r="Y923" s="637"/>
      <c r="AB923" s="637"/>
      <c r="AC923" s="637"/>
      <c r="AD923" s="637"/>
      <c r="AE923" s="637"/>
      <c r="AF923" s="637"/>
    </row>
    <row r="924" spans="3:32" ht="15.75" customHeight="1" x14ac:dyDescent="0.35">
      <c r="C924" s="632"/>
      <c r="D924" s="629"/>
      <c r="E924" s="629"/>
      <c r="F924" s="629"/>
      <c r="G924" s="637"/>
      <c r="H924" s="629"/>
      <c r="I924" s="629"/>
      <c r="J924" s="637"/>
      <c r="K924" s="629"/>
      <c r="L924" s="629"/>
      <c r="M924" s="637"/>
      <c r="O924" s="629"/>
      <c r="P924" s="637"/>
      <c r="V924" s="637"/>
      <c r="Y924" s="637"/>
      <c r="AB924" s="637"/>
      <c r="AC924" s="637"/>
      <c r="AD924" s="637"/>
      <c r="AE924" s="637"/>
      <c r="AF924" s="637"/>
    </row>
    <row r="925" spans="3:32" ht="15.75" customHeight="1" x14ac:dyDescent="0.35">
      <c r="C925" s="632"/>
      <c r="D925" s="629"/>
      <c r="E925" s="629"/>
      <c r="F925" s="629"/>
      <c r="G925" s="637"/>
      <c r="H925" s="629"/>
      <c r="I925" s="629"/>
      <c r="J925" s="637"/>
      <c r="K925" s="629"/>
      <c r="L925" s="629"/>
      <c r="M925" s="637"/>
      <c r="O925" s="629"/>
      <c r="P925" s="637"/>
      <c r="V925" s="637"/>
      <c r="Y925" s="637"/>
      <c r="AB925" s="637"/>
      <c r="AC925" s="637"/>
      <c r="AD925" s="637"/>
      <c r="AE925" s="637"/>
      <c r="AF925" s="637"/>
    </row>
    <row r="926" spans="3:32" ht="15.75" customHeight="1" x14ac:dyDescent="0.35">
      <c r="C926" s="632"/>
      <c r="D926" s="629"/>
      <c r="E926" s="629"/>
      <c r="F926" s="629"/>
      <c r="G926" s="637"/>
      <c r="H926" s="629"/>
      <c r="I926" s="629"/>
      <c r="J926" s="637"/>
      <c r="K926" s="629"/>
      <c r="L926" s="629"/>
      <c r="M926" s="637"/>
      <c r="O926" s="629"/>
      <c r="P926" s="637"/>
      <c r="V926" s="637"/>
      <c r="Y926" s="637"/>
      <c r="AB926" s="637"/>
      <c r="AC926" s="637"/>
      <c r="AD926" s="637"/>
      <c r="AE926" s="637"/>
      <c r="AF926" s="637"/>
    </row>
    <row r="927" spans="3:32" ht="15.75" customHeight="1" x14ac:dyDescent="0.35">
      <c r="C927" s="632"/>
      <c r="D927" s="629"/>
      <c r="E927" s="629"/>
      <c r="F927" s="629"/>
      <c r="G927" s="637"/>
      <c r="H927" s="629"/>
      <c r="I927" s="629"/>
      <c r="J927" s="637"/>
      <c r="K927" s="629"/>
      <c r="L927" s="629"/>
      <c r="M927" s="637"/>
      <c r="O927" s="629"/>
      <c r="P927" s="637"/>
      <c r="V927" s="637"/>
      <c r="Y927" s="637"/>
      <c r="AB927" s="637"/>
      <c r="AC927" s="637"/>
      <c r="AD927" s="637"/>
      <c r="AE927" s="637"/>
      <c r="AF927" s="637"/>
    </row>
    <row r="928" spans="3:32" ht="15.75" customHeight="1" x14ac:dyDescent="0.35">
      <c r="C928" s="632"/>
      <c r="D928" s="629"/>
      <c r="E928" s="629"/>
      <c r="F928" s="629"/>
      <c r="G928" s="637"/>
      <c r="H928" s="629"/>
      <c r="I928" s="629"/>
      <c r="J928" s="637"/>
      <c r="K928" s="629"/>
      <c r="L928" s="629"/>
      <c r="M928" s="637"/>
      <c r="O928" s="629"/>
      <c r="P928" s="637"/>
      <c r="V928" s="637"/>
      <c r="Y928" s="637"/>
      <c r="AB928" s="637"/>
      <c r="AC928" s="637"/>
      <c r="AD928" s="637"/>
      <c r="AE928" s="637"/>
      <c r="AF928" s="637"/>
    </row>
    <row r="929" spans="3:32" ht="15.75" customHeight="1" x14ac:dyDescent="0.35">
      <c r="C929" s="632"/>
      <c r="D929" s="629"/>
      <c r="E929" s="629"/>
      <c r="F929" s="629"/>
      <c r="G929" s="637"/>
      <c r="H929" s="629"/>
      <c r="I929" s="629"/>
      <c r="J929" s="637"/>
      <c r="K929" s="629"/>
      <c r="L929" s="629"/>
      <c r="M929" s="637"/>
      <c r="O929" s="629"/>
      <c r="P929" s="637"/>
      <c r="V929" s="637"/>
      <c r="Y929" s="637"/>
      <c r="AB929" s="637"/>
      <c r="AC929" s="637"/>
      <c r="AD929" s="637"/>
      <c r="AE929" s="637"/>
      <c r="AF929" s="637"/>
    </row>
    <row r="930" spans="3:32" ht="15.75" customHeight="1" x14ac:dyDescent="0.35">
      <c r="C930" s="632"/>
      <c r="D930" s="629"/>
      <c r="E930" s="629"/>
      <c r="F930" s="629"/>
      <c r="G930" s="637"/>
      <c r="H930" s="629"/>
      <c r="I930" s="629"/>
      <c r="J930" s="637"/>
      <c r="K930" s="629"/>
      <c r="L930" s="629"/>
      <c r="M930" s="637"/>
      <c r="O930" s="629"/>
      <c r="P930" s="637"/>
      <c r="V930" s="637"/>
      <c r="Y930" s="637"/>
      <c r="AB930" s="637"/>
      <c r="AC930" s="637"/>
      <c r="AD930" s="637"/>
      <c r="AE930" s="637"/>
      <c r="AF930" s="637"/>
    </row>
    <row r="931" spans="3:32" ht="15.75" customHeight="1" x14ac:dyDescent="0.35">
      <c r="C931" s="632"/>
      <c r="D931" s="629"/>
      <c r="E931" s="629"/>
      <c r="F931" s="629"/>
      <c r="G931" s="637"/>
      <c r="H931" s="629"/>
      <c r="I931" s="629"/>
      <c r="J931" s="637"/>
      <c r="K931" s="629"/>
      <c r="L931" s="629"/>
      <c r="M931" s="637"/>
      <c r="O931" s="629"/>
      <c r="P931" s="637"/>
      <c r="V931" s="637"/>
      <c r="Y931" s="637"/>
      <c r="AB931" s="637"/>
      <c r="AC931" s="637"/>
      <c r="AD931" s="637"/>
      <c r="AE931" s="637"/>
      <c r="AF931" s="637"/>
    </row>
    <row r="932" spans="3:32" ht="15.75" customHeight="1" x14ac:dyDescent="0.35">
      <c r="C932" s="632"/>
      <c r="D932" s="629"/>
      <c r="E932" s="629"/>
      <c r="F932" s="629"/>
      <c r="G932" s="637"/>
      <c r="H932" s="629"/>
      <c r="I932" s="629"/>
      <c r="J932" s="637"/>
      <c r="K932" s="629"/>
      <c r="L932" s="629"/>
      <c r="M932" s="637"/>
      <c r="O932" s="629"/>
      <c r="P932" s="637"/>
      <c r="V932" s="637"/>
      <c r="Y932" s="637"/>
      <c r="AB932" s="637"/>
      <c r="AC932" s="637"/>
      <c r="AD932" s="637"/>
      <c r="AE932" s="637"/>
      <c r="AF932" s="637"/>
    </row>
    <row r="933" spans="3:32" ht="15.75" customHeight="1" x14ac:dyDescent="0.35">
      <c r="C933" s="632"/>
      <c r="D933" s="629"/>
      <c r="E933" s="629"/>
      <c r="F933" s="629"/>
      <c r="G933" s="637"/>
      <c r="H933" s="629"/>
      <c r="I933" s="629"/>
      <c r="J933" s="637"/>
      <c r="K933" s="629"/>
      <c r="L933" s="629"/>
      <c r="M933" s="637"/>
      <c r="O933" s="629"/>
      <c r="P933" s="637"/>
      <c r="V933" s="637"/>
      <c r="Y933" s="637"/>
      <c r="AB933" s="637"/>
      <c r="AC933" s="637"/>
      <c r="AD933" s="637"/>
      <c r="AE933" s="637"/>
      <c r="AF933" s="637"/>
    </row>
    <row r="934" spans="3:32" ht="15.75" customHeight="1" x14ac:dyDescent="0.35">
      <c r="C934" s="632"/>
      <c r="D934" s="629"/>
      <c r="E934" s="629"/>
      <c r="F934" s="629"/>
      <c r="G934" s="637"/>
      <c r="H934" s="629"/>
      <c r="I934" s="629"/>
      <c r="J934" s="637"/>
      <c r="K934" s="629"/>
      <c r="L934" s="629"/>
      <c r="M934" s="637"/>
      <c r="O934" s="629"/>
      <c r="P934" s="637"/>
      <c r="V934" s="637"/>
      <c r="Y934" s="637"/>
      <c r="AB934" s="637"/>
      <c r="AC934" s="637"/>
      <c r="AD934" s="637"/>
      <c r="AE934" s="637"/>
      <c r="AF934" s="637"/>
    </row>
    <row r="935" spans="3:32" ht="15.75" customHeight="1" x14ac:dyDescent="0.35">
      <c r="C935" s="632"/>
      <c r="D935" s="629"/>
      <c r="E935" s="629"/>
      <c r="F935" s="629"/>
      <c r="G935" s="637"/>
      <c r="H935" s="629"/>
      <c r="I935" s="629"/>
      <c r="J935" s="637"/>
      <c r="K935" s="629"/>
      <c r="L935" s="629"/>
      <c r="M935" s="637"/>
      <c r="O935" s="629"/>
      <c r="P935" s="637"/>
      <c r="V935" s="637"/>
      <c r="Y935" s="637"/>
      <c r="AB935" s="637"/>
      <c r="AC935" s="637"/>
      <c r="AD935" s="637"/>
      <c r="AE935" s="637"/>
      <c r="AF935" s="637"/>
    </row>
    <row r="936" spans="3:32" ht="15.75" customHeight="1" x14ac:dyDescent="0.35">
      <c r="C936" s="632"/>
      <c r="D936" s="629"/>
      <c r="E936" s="629"/>
      <c r="F936" s="629"/>
      <c r="G936" s="637"/>
      <c r="H936" s="629"/>
      <c r="I936" s="629"/>
      <c r="J936" s="637"/>
      <c r="K936" s="629"/>
      <c r="L936" s="629"/>
      <c r="M936" s="637"/>
      <c r="O936" s="629"/>
      <c r="P936" s="637"/>
      <c r="V936" s="637"/>
      <c r="Y936" s="637"/>
      <c r="AB936" s="637"/>
      <c r="AC936" s="637"/>
      <c r="AD936" s="637"/>
      <c r="AE936" s="637"/>
      <c r="AF936" s="637"/>
    </row>
    <row r="937" spans="3:32" ht="15.75" customHeight="1" x14ac:dyDescent="0.35">
      <c r="C937" s="632"/>
      <c r="D937" s="629"/>
      <c r="E937" s="629"/>
      <c r="F937" s="629"/>
      <c r="G937" s="637"/>
      <c r="H937" s="629"/>
      <c r="I937" s="629"/>
      <c r="J937" s="637"/>
      <c r="K937" s="629"/>
      <c r="L937" s="629"/>
      <c r="M937" s="637"/>
      <c r="O937" s="629"/>
      <c r="P937" s="637"/>
      <c r="V937" s="637"/>
      <c r="Y937" s="637"/>
      <c r="AB937" s="637"/>
      <c r="AC937" s="637"/>
      <c r="AD937" s="637"/>
      <c r="AE937" s="637"/>
      <c r="AF937" s="637"/>
    </row>
    <row r="938" spans="3:32" ht="15.75" customHeight="1" x14ac:dyDescent="0.35">
      <c r="C938" s="632"/>
      <c r="D938" s="629"/>
      <c r="E938" s="629"/>
      <c r="F938" s="629"/>
      <c r="G938" s="637"/>
      <c r="H938" s="629"/>
      <c r="I938" s="629"/>
      <c r="J938" s="637"/>
      <c r="K938" s="629"/>
      <c r="L938" s="629"/>
      <c r="M938" s="637"/>
      <c r="O938" s="629"/>
      <c r="P938" s="637"/>
      <c r="V938" s="637"/>
      <c r="Y938" s="637"/>
      <c r="AB938" s="637"/>
      <c r="AC938" s="637"/>
      <c r="AD938" s="637"/>
      <c r="AE938" s="637"/>
      <c r="AF938" s="637"/>
    </row>
    <row r="939" spans="3:32" ht="15.75" customHeight="1" x14ac:dyDescent="0.35">
      <c r="C939" s="632"/>
      <c r="D939" s="629"/>
      <c r="E939" s="629"/>
      <c r="F939" s="629"/>
      <c r="G939" s="637"/>
      <c r="H939" s="629"/>
      <c r="I939" s="629"/>
      <c r="J939" s="637"/>
      <c r="K939" s="629"/>
      <c r="L939" s="629"/>
      <c r="M939" s="637"/>
      <c r="O939" s="629"/>
      <c r="P939" s="637"/>
      <c r="V939" s="637"/>
      <c r="Y939" s="637"/>
      <c r="AB939" s="637"/>
      <c r="AC939" s="637"/>
      <c r="AD939" s="637"/>
      <c r="AE939" s="637"/>
      <c r="AF939" s="637"/>
    </row>
    <row r="940" spans="3:32" ht="15.75" customHeight="1" x14ac:dyDescent="0.35">
      <c r="C940" s="632"/>
      <c r="D940" s="629"/>
      <c r="E940" s="629"/>
      <c r="F940" s="629"/>
      <c r="G940" s="637"/>
      <c r="H940" s="629"/>
      <c r="I940" s="629"/>
      <c r="J940" s="637"/>
      <c r="K940" s="629"/>
      <c r="L940" s="629"/>
      <c r="M940" s="637"/>
      <c r="O940" s="629"/>
      <c r="P940" s="637"/>
      <c r="V940" s="637"/>
      <c r="Y940" s="637"/>
      <c r="AB940" s="637"/>
      <c r="AC940" s="637"/>
      <c r="AD940" s="637"/>
      <c r="AE940" s="637"/>
      <c r="AF940" s="637"/>
    </row>
    <row r="941" spans="3:32" ht="15.75" customHeight="1" x14ac:dyDescent="0.35">
      <c r="C941" s="632"/>
      <c r="D941" s="629"/>
      <c r="E941" s="629"/>
      <c r="F941" s="629"/>
      <c r="G941" s="637"/>
      <c r="H941" s="629"/>
      <c r="I941" s="629"/>
      <c r="J941" s="637"/>
      <c r="K941" s="629"/>
      <c r="L941" s="629"/>
      <c r="M941" s="637"/>
      <c r="O941" s="629"/>
      <c r="P941" s="637"/>
      <c r="V941" s="637"/>
      <c r="Y941" s="637"/>
      <c r="AB941" s="637"/>
      <c r="AC941" s="637"/>
      <c r="AD941" s="637"/>
      <c r="AE941" s="637"/>
      <c r="AF941" s="637"/>
    </row>
    <row r="942" spans="3:32" ht="15.75" customHeight="1" x14ac:dyDescent="0.35">
      <c r="C942" s="632"/>
      <c r="D942" s="629"/>
      <c r="E942" s="629"/>
      <c r="F942" s="629"/>
      <c r="G942" s="637"/>
      <c r="H942" s="629"/>
      <c r="I942" s="629"/>
      <c r="J942" s="637"/>
      <c r="K942" s="629"/>
      <c r="L942" s="629"/>
      <c r="M942" s="637"/>
      <c r="O942" s="629"/>
      <c r="P942" s="637"/>
      <c r="V942" s="637"/>
      <c r="Y942" s="637"/>
      <c r="AB942" s="637"/>
      <c r="AC942" s="637"/>
      <c r="AD942" s="637"/>
      <c r="AE942" s="637"/>
      <c r="AF942" s="637"/>
    </row>
    <row r="943" spans="3:32" ht="15.75" customHeight="1" x14ac:dyDescent="0.35">
      <c r="C943" s="632"/>
      <c r="D943" s="629"/>
      <c r="E943" s="629"/>
      <c r="F943" s="629"/>
      <c r="G943" s="637"/>
      <c r="H943" s="629"/>
      <c r="I943" s="629"/>
      <c r="J943" s="637"/>
      <c r="K943" s="629"/>
      <c r="L943" s="629"/>
      <c r="M943" s="637"/>
      <c r="O943" s="629"/>
      <c r="P943" s="637"/>
      <c r="V943" s="637"/>
      <c r="Y943" s="637"/>
      <c r="AB943" s="637"/>
      <c r="AC943" s="637"/>
      <c r="AD943" s="637"/>
      <c r="AE943" s="637"/>
      <c r="AF943" s="637"/>
    </row>
    <row r="944" spans="3:32" ht="15.75" customHeight="1" x14ac:dyDescent="0.35">
      <c r="C944" s="632"/>
      <c r="D944" s="629"/>
      <c r="E944" s="629"/>
      <c r="F944" s="629"/>
      <c r="G944" s="637"/>
      <c r="H944" s="629"/>
      <c r="I944" s="629"/>
      <c r="J944" s="637"/>
      <c r="K944" s="629"/>
      <c r="L944" s="629"/>
      <c r="M944" s="637"/>
      <c r="O944" s="629"/>
      <c r="P944" s="637"/>
      <c r="V944" s="637"/>
      <c r="Y944" s="637"/>
      <c r="AB944" s="637"/>
      <c r="AC944" s="637"/>
      <c r="AD944" s="637"/>
      <c r="AE944" s="637"/>
      <c r="AF944" s="637"/>
    </row>
    <row r="945" spans="3:32" ht="15.75" customHeight="1" x14ac:dyDescent="0.35">
      <c r="C945" s="632"/>
      <c r="D945" s="629"/>
      <c r="E945" s="629"/>
      <c r="F945" s="629"/>
      <c r="G945" s="637"/>
      <c r="H945" s="629"/>
      <c r="I945" s="629"/>
      <c r="J945" s="637"/>
      <c r="K945" s="629"/>
      <c r="L945" s="629"/>
      <c r="M945" s="637"/>
      <c r="O945" s="629"/>
      <c r="P945" s="637"/>
      <c r="V945" s="637"/>
      <c r="Y945" s="637"/>
      <c r="AB945" s="637"/>
      <c r="AC945" s="637"/>
      <c r="AD945" s="637"/>
      <c r="AE945" s="637"/>
      <c r="AF945" s="637"/>
    </row>
    <row r="946" spans="3:32" ht="15.75" customHeight="1" x14ac:dyDescent="0.35">
      <c r="C946" s="632"/>
      <c r="D946" s="629"/>
      <c r="E946" s="629"/>
      <c r="F946" s="629"/>
      <c r="G946" s="637"/>
      <c r="H946" s="629"/>
      <c r="I946" s="629"/>
      <c r="J946" s="637"/>
      <c r="K946" s="629"/>
      <c r="L946" s="629"/>
      <c r="M946" s="637"/>
      <c r="O946" s="629"/>
      <c r="P946" s="637"/>
      <c r="V946" s="637"/>
      <c r="Y946" s="637"/>
      <c r="AB946" s="637"/>
      <c r="AC946" s="637"/>
      <c r="AD946" s="637"/>
      <c r="AE946" s="637"/>
      <c r="AF946" s="637"/>
    </row>
    <row r="947" spans="3:32" ht="15.75" customHeight="1" x14ac:dyDescent="0.35">
      <c r="C947" s="632"/>
      <c r="D947" s="629"/>
      <c r="E947" s="629"/>
      <c r="F947" s="629"/>
      <c r="G947" s="637"/>
      <c r="H947" s="629"/>
      <c r="I947" s="629"/>
      <c r="J947" s="637"/>
      <c r="K947" s="629"/>
      <c r="L947" s="629"/>
      <c r="M947" s="637"/>
      <c r="O947" s="629"/>
      <c r="P947" s="637"/>
      <c r="V947" s="637"/>
      <c r="Y947" s="637"/>
      <c r="AB947" s="637"/>
      <c r="AC947" s="637"/>
      <c r="AD947" s="637"/>
      <c r="AE947" s="637"/>
      <c r="AF947" s="637"/>
    </row>
    <row r="948" spans="3:32" ht="15.75" customHeight="1" x14ac:dyDescent="0.35">
      <c r="C948" s="632"/>
      <c r="D948" s="629"/>
      <c r="E948" s="629"/>
      <c r="F948" s="629"/>
      <c r="G948" s="637"/>
      <c r="H948" s="629"/>
      <c r="I948" s="629"/>
      <c r="J948" s="637"/>
      <c r="K948" s="629"/>
      <c r="L948" s="629"/>
      <c r="M948" s="637"/>
      <c r="O948" s="629"/>
      <c r="P948" s="637"/>
      <c r="V948" s="637"/>
      <c r="Y948" s="637"/>
      <c r="AB948" s="637"/>
      <c r="AC948" s="637"/>
      <c r="AD948" s="637"/>
      <c r="AE948" s="637"/>
      <c r="AF948" s="637"/>
    </row>
    <row r="949" spans="3:32" ht="15.75" customHeight="1" x14ac:dyDescent="0.35">
      <c r="C949" s="632"/>
      <c r="D949" s="629"/>
      <c r="E949" s="629"/>
      <c r="F949" s="629"/>
      <c r="G949" s="637"/>
      <c r="H949" s="629"/>
      <c r="I949" s="629"/>
      <c r="J949" s="637"/>
      <c r="K949" s="629"/>
      <c r="L949" s="629"/>
      <c r="M949" s="637"/>
      <c r="O949" s="629"/>
      <c r="P949" s="637"/>
      <c r="V949" s="637"/>
      <c r="Y949" s="637"/>
      <c r="AB949" s="637"/>
      <c r="AC949" s="637"/>
      <c r="AD949" s="637"/>
      <c r="AE949" s="637"/>
      <c r="AF949" s="637"/>
    </row>
    <row r="950" spans="3:32" ht="15.75" customHeight="1" x14ac:dyDescent="0.35">
      <c r="C950" s="632"/>
      <c r="D950" s="629"/>
      <c r="E950" s="629"/>
      <c r="F950" s="629"/>
      <c r="G950" s="637"/>
      <c r="H950" s="629"/>
      <c r="I950" s="629"/>
      <c r="J950" s="637"/>
      <c r="K950" s="629"/>
      <c r="L950" s="629"/>
      <c r="M950" s="637"/>
      <c r="O950" s="629"/>
      <c r="P950" s="637"/>
      <c r="V950" s="637"/>
      <c r="Y950" s="637"/>
      <c r="AB950" s="637"/>
      <c r="AC950" s="637"/>
      <c r="AD950" s="637"/>
      <c r="AE950" s="637"/>
      <c r="AF950" s="637"/>
    </row>
    <row r="951" spans="3:32" ht="15.75" customHeight="1" x14ac:dyDescent="0.35">
      <c r="C951" s="632"/>
      <c r="D951" s="629"/>
      <c r="E951" s="629"/>
      <c r="F951" s="629"/>
      <c r="G951" s="637"/>
      <c r="H951" s="629"/>
      <c r="I951" s="629"/>
      <c r="J951" s="637"/>
      <c r="K951" s="629"/>
      <c r="L951" s="629"/>
      <c r="M951" s="637"/>
      <c r="O951" s="629"/>
      <c r="P951" s="637"/>
      <c r="V951" s="637"/>
      <c r="Y951" s="637"/>
      <c r="AB951" s="637"/>
      <c r="AC951" s="637"/>
      <c r="AD951" s="637"/>
      <c r="AE951" s="637"/>
      <c r="AF951" s="637"/>
    </row>
    <row r="952" spans="3:32" ht="15.75" customHeight="1" x14ac:dyDescent="0.35">
      <c r="C952" s="632"/>
      <c r="D952" s="629"/>
      <c r="E952" s="629"/>
      <c r="F952" s="629"/>
      <c r="G952" s="637"/>
      <c r="H952" s="629"/>
      <c r="I952" s="629"/>
      <c r="J952" s="637"/>
      <c r="K952" s="629"/>
      <c r="L952" s="629"/>
      <c r="M952" s="637"/>
      <c r="O952" s="629"/>
      <c r="P952" s="637"/>
      <c r="V952" s="637"/>
      <c r="Y952" s="637"/>
      <c r="AB952" s="637"/>
      <c r="AC952" s="637"/>
      <c r="AD952" s="637"/>
      <c r="AE952" s="637"/>
      <c r="AF952" s="637"/>
    </row>
    <row r="953" spans="3:32" ht="15.75" customHeight="1" x14ac:dyDescent="0.35">
      <c r="C953" s="632"/>
      <c r="D953" s="629"/>
      <c r="E953" s="629"/>
      <c r="F953" s="629"/>
      <c r="G953" s="637"/>
      <c r="H953" s="629"/>
      <c r="I953" s="629"/>
      <c r="J953" s="637"/>
      <c r="K953" s="629"/>
      <c r="L953" s="629"/>
      <c r="M953" s="637"/>
      <c r="O953" s="629"/>
      <c r="P953" s="637"/>
      <c r="V953" s="637"/>
      <c r="Y953" s="637"/>
      <c r="AB953" s="637"/>
      <c r="AC953" s="637"/>
      <c r="AD953" s="637"/>
      <c r="AE953" s="637"/>
      <c r="AF953" s="637"/>
    </row>
    <row r="954" spans="3:32" ht="15.75" customHeight="1" x14ac:dyDescent="0.35">
      <c r="C954" s="632"/>
      <c r="D954" s="629"/>
      <c r="E954" s="629"/>
      <c r="F954" s="629"/>
      <c r="G954" s="637"/>
      <c r="H954" s="629"/>
      <c r="I954" s="629"/>
      <c r="J954" s="637"/>
      <c r="K954" s="629"/>
      <c r="L954" s="629"/>
      <c r="M954" s="637"/>
      <c r="O954" s="629"/>
      <c r="P954" s="637"/>
      <c r="V954" s="637"/>
      <c r="Y954" s="637"/>
      <c r="AB954" s="637"/>
      <c r="AC954" s="637"/>
      <c r="AD954" s="637"/>
      <c r="AE954" s="637"/>
      <c r="AF954" s="637"/>
    </row>
    <row r="955" spans="3:32" ht="15.75" customHeight="1" x14ac:dyDescent="0.35">
      <c r="C955" s="632"/>
      <c r="D955" s="629"/>
      <c r="E955" s="629"/>
      <c r="F955" s="629"/>
      <c r="G955" s="637"/>
      <c r="H955" s="629"/>
      <c r="I955" s="629"/>
      <c r="J955" s="637"/>
      <c r="K955" s="629"/>
      <c r="L955" s="629"/>
      <c r="M955" s="637"/>
      <c r="O955" s="629"/>
      <c r="P955" s="637"/>
      <c r="V955" s="637"/>
      <c r="Y955" s="637"/>
      <c r="AB955" s="637"/>
      <c r="AC955" s="637"/>
      <c r="AD955" s="637"/>
      <c r="AE955" s="637"/>
      <c r="AF955" s="637"/>
    </row>
    <row r="956" spans="3:32" ht="15.75" customHeight="1" x14ac:dyDescent="0.35">
      <c r="C956" s="632"/>
      <c r="D956" s="629"/>
      <c r="E956" s="629"/>
      <c r="F956" s="629"/>
      <c r="G956" s="637"/>
      <c r="H956" s="629"/>
      <c r="I956" s="629"/>
      <c r="J956" s="637"/>
      <c r="K956" s="629"/>
      <c r="L956" s="629"/>
      <c r="M956" s="637"/>
      <c r="O956" s="629"/>
      <c r="P956" s="637"/>
      <c r="V956" s="637"/>
      <c r="Y956" s="637"/>
      <c r="AB956" s="637"/>
      <c r="AC956" s="637"/>
      <c r="AD956" s="637"/>
      <c r="AE956" s="637"/>
      <c r="AF956" s="637"/>
    </row>
    <row r="957" spans="3:32" ht="15.75" customHeight="1" x14ac:dyDescent="0.35">
      <c r="C957" s="632"/>
      <c r="D957" s="629"/>
      <c r="E957" s="629"/>
      <c r="F957" s="629"/>
      <c r="G957" s="637"/>
      <c r="H957" s="629"/>
      <c r="I957" s="629"/>
      <c r="J957" s="637"/>
      <c r="K957" s="629"/>
      <c r="L957" s="629"/>
      <c r="M957" s="637"/>
      <c r="O957" s="629"/>
      <c r="P957" s="637"/>
      <c r="V957" s="637"/>
      <c r="Y957" s="637"/>
      <c r="AB957" s="637"/>
      <c r="AC957" s="637"/>
      <c r="AD957" s="637"/>
      <c r="AE957" s="637"/>
      <c r="AF957" s="637"/>
    </row>
    <row r="958" spans="3:32" ht="15.75" customHeight="1" x14ac:dyDescent="0.35">
      <c r="C958" s="632"/>
      <c r="D958" s="629"/>
      <c r="E958" s="629"/>
      <c r="F958" s="629"/>
      <c r="G958" s="637"/>
      <c r="H958" s="629"/>
      <c r="I958" s="629"/>
      <c r="J958" s="637"/>
      <c r="K958" s="629"/>
      <c r="L958" s="629"/>
      <c r="M958" s="637"/>
      <c r="O958" s="629"/>
      <c r="P958" s="637"/>
      <c r="V958" s="637"/>
      <c r="Y958" s="637"/>
      <c r="AB958" s="637"/>
      <c r="AC958" s="637"/>
      <c r="AD958" s="637"/>
      <c r="AE958" s="637"/>
      <c r="AF958" s="637"/>
    </row>
    <row r="959" spans="3:32" ht="15.75" customHeight="1" x14ac:dyDescent="0.35">
      <c r="C959" s="632"/>
      <c r="D959" s="629"/>
      <c r="E959" s="629"/>
      <c r="F959" s="629"/>
      <c r="G959" s="637"/>
      <c r="H959" s="629"/>
      <c r="I959" s="629"/>
      <c r="J959" s="637"/>
      <c r="K959" s="629"/>
      <c r="L959" s="629"/>
      <c r="M959" s="637"/>
      <c r="O959" s="629"/>
      <c r="P959" s="637"/>
      <c r="V959" s="637"/>
      <c r="Y959" s="637"/>
      <c r="AB959" s="637"/>
      <c r="AC959" s="637"/>
      <c r="AD959" s="637"/>
      <c r="AE959" s="637"/>
      <c r="AF959" s="637"/>
    </row>
    <row r="960" spans="3:32" ht="15.75" customHeight="1" x14ac:dyDescent="0.35">
      <c r="C960" s="632"/>
      <c r="D960" s="629"/>
      <c r="E960" s="629"/>
      <c r="F960" s="629"/>
      <c r="G960" s="637"/>
      <c r="H960" s="629"/>
      <c r="I960" s="629"/>
      <c r="J960" s="637"/>
      <c r="K960" s="629"/>
      <c r="L960" s="629"/>
      <c r="M960" s="637"/>
      <c r="O960" s="629"/>
      <c r="P960" s="637"/>
      <c r="V960" s="637"/>
      <c r="Y960" s="637"/>
      <c r="AB960" s="637"/>
      <c r="AC960" s="637"/>
      <c r="AD960" s="637"/>
      <c r="AE960" s="637"/>
      <c r="AF960" s="637"/>
    </row>
    <row r="961" spans="3:32" ht="15.75" customHeight="1" x14ac:dyDescent="0.35">
      <c r="C961" s="632"/>
      <c r="D961" s="629"/>
      <c r="E961" s="629"/>
      <c r="F961" s="629"/>
      <c r="G961" s="637"/>
      <c r="H961" s="629"/>
      <c r="I961" s="629"/>
      <c r="J961" s="637"/>
      <c r="K961" s="629"/>
      <c r="L961" s="629"/>
      <c r="M961" s="637"/>
      <c r="O961" s="629"/>
      <c r="P961" s="637"/>
      <c r="V961" s="637"/>
      <c r="Y961" s="637"/>
      <c r="AB961" s="637"/>
      <c r="AC961" s="637"/>
      <c r="AD961" s="637"/>
      <c r="AE961" s="637"/>
      <c r="AF961" s="637"/>
    </row>
    <row r="962" spans="3:32" ht="15.75" customHeight="1" x14ac:dyDescent="0.35">
      <c r="C962" s="632"/>
      <c r="D962" s="629"/>
      <c r="E962" s="629"/>
      <c r="F962" s="629"/>
      <c r="G962" s="637"/>
      <c r="H962" s="629"/>
      <c r="I962" s="629"/>
      <c r="J962" s="637"/>
      <c r="K962" s="629"/>
      <c r="L962" s="629"/>
      <c r="M962" s="637"/>
      <c r="O962" s="629"/>
      <c r="P962" s="637"/>
      <c r="V962" s="637"/>
      <c r="Y962" s="637"/>
      <c r="AB962" s="637"/>
      <c r="AC962" s="637"/>
      <c r="AD962" s="637"/>
      <c r="AE962" s="637"/>
      <c r="AF962" s="637"/>
    </row>
    <row r="963" spans="3:32" ht="15.75" customHeight="1" x14ac:dyDescent="0.35">
      <c r="C963" s="632"/>
      <c r="D963" s="629"/>
      <c r="E963" s="629"/>
      <c r="F963" s="629"/>
      <c r="G963" s="637"/>
      <c r="H963" s="629"/>
      <c r="I963" s="629"/>
      <c r="J963" s="637"/>
      <c r="K963" s="629"/>
      <c r="L963" s="629"/>
      <c r="M963" s="637"/>
      <c r="O963" s="629"/>
      <c r="P963" s="637"/>
      <c r="V963" s="637"/>
      <c r="Y963" s="637"/>
      <c r="AB963" s="637"/>
      <c r="AC963" s="637"/>
      <c r="AD963" s="637"/>
      <c r="AE963" s="637"/>
      <c r="AF963" s="637"/>
    </row>
    <row r="964" spans="3:32" ht="15.75" customHeight="1" x14ac:dyDescent="0.35">
      <c r="C964" s="632"/>
      <c r="D964" s="629"/>
      <c r="E964" s="629"/>
      <c r="F964" s="629"/>
      <c r="G964" s="637"/>
      <c r="H964" s="629"/>
      <c r="I964" s="629"/>
      <c r="J964" s="637"/>
      <c r="K964" s="629"/>
      <c r="L964" s="629"/>
      <c r="M964" s="637"/>
      <c r="O964" s="629"/>
      <c r="P964" s="637"/>
      <c r="V964" s="637"/>
      <c r="Y964" s="637"/>
      <c r="AB964" s="637"/>
      <c r="AC964" s="637"/>
      <c r="AD964" s="637"/>
      <c r="AE964" s="637"/>
      <c r="AF964" s="637"/>
    </row>
    <row r="965" spans="3:32" ht="15.75" customHeight="1" x14ac:dyDescent="0.35">
      <c r="C965" s="632"/>
      <c r="D965" s="629"/>
      <c r="E965" s="629"/>
      <c r="F965" s="629"/>
      <c r="G965" s="637"/>
      <c r="H965" s="629"/>
      <c r="I965" s="629"/>
      <c r="J965" s="637"/>
      <c r="K965" s="629"/>
      <c r="L965" s="629"/>
      <c r="M965" s="637"/>
      <c r="O965" s="629"/>
      <c r="P965" s="637"/>
      <c r="V965" s="637"/>
      <c r="Y965" s="637"/>
      <c r="AB965" s="637"/>
      <c r="AC965" s="637"/>
      <c r="AD965" s="637"/>
      <c r="AE965" s="637"/>
      <c r="AF965" s="637"/>
    </row>
    <row r="966" spans="3:32" ht="15.75" customHeight="1" x14ac:dyDescent="0.35">
      <c r="C966" s="632"/>
      <c r="D966" s="629"/>
      <c r="E966" s="629"/>
      <c r="F966" s="629"/>
      <c r="G966" s="637"/>
      <c r="H966" s="629"/>
      <c r="I966" s="629"/>
      <c r="J966" s="637"/>
      <c r="K966" s="629"/>
      <c r="L966" s="629"/>
      <c r="M966" s="637"/>
      <c r="O966" s="629"/>
      <c r="P966" s="637"/>
      <c r="V966" s="637"/>
      <c r="Y966" s="637"/>
      <c r="AB966" s="637"/>
      <c r="AC966" s="637"/>
      <c r="AD966" s="637"/>
      <c r="AE966" s="637"/>
      <c r="AF966" s="637"/>
    </row>
    <row r="967" spans="3:32" ht="15.75" customHeight="1" x14ac:dyDescent="0.35">
      <c r="C967" s="632"/>
      <c r="D967" s="629"/>
      <c r="E967" s="629"/>
      <c r="F967" s="629"/>
      <c r="G967" s="637"/>
      <c r="H967" s="629"/>
      <c r="I967" s="629"/>
      <c r="J967" s="637"/>
      <c r="K967" s="629"/>
      <c r="L967" s="629"/>
      <c r="M967" s="637"/>
      <c r="O967" s="629"/>
      <c r="P967" s="637"/>
      <c r="V967" s="637"/>
      <c r="Y967" s="637"/>
      <c r="AB967" s="637"/>
      <c r="AC967" s="637"/>
      <c r="AD967" s="637"/>
      <c r="AE967" s="637"/>
      <c r="AF967" s="637"/>
    </row>
    <row r="968" spans="3:32" ht="15.75" customHeight="1" x14ac:dyDescent="0.35">
      <c r="C968" s="632"/>
      <c r="D968" s="629"/>
      <c r="E968" s="629"/>
      <c r="F968" s="629"/>
      <c r="G968" s="637"/>
      <c r="H968" s="629"/>
      <c r="I968" s="629"/>
      <c r="J968" s="637"/>
      <c r="K968" s="629"/>
      <c r="L968" s="629"/>
      <c r="M968" s="637"/>
      <c r="O968" s="629"/>
      <c r="P968" s="637"/>
      <c r="V968" s="637"/>
      <c r="Y968" s="637"/>
      <c r="AB968" s="637"/>
      <c r="AC968" s="637"/>
      <c r="AD968" s="637"/>
      <c r="AE968" s="637"/>
      <c r="AF968" s="637"/>
    </row>
    <row r="969" spans="3:32" ht="15.75" customHeight="1" x14ac:dyDescent="0.35">
      <c r="C969" s="632"/>
      <c r="D969" s="629"/>
      <c r="E969" s="629"/>
      <c r="F969" s="629"/>
      <c r="G969" s="637"/>
      <c r="H969" s="629"/>
      <c r="I969" s="629"/>
      <c r="J969" s="637"/>
      <c r="K969" s="629"/>
      <c r="L969" s="629"/>
      <c r="M969" s="637"/>
      <c r="O969" s="629"/>
      <c r="P969" s="637"/>
      <c r="V969" s="637"/>
      <c r="Y969" s="637"/>
      <c r="AB969" s="637"/>
      <c r="AC969" s="637"/>
      <c r="AD969" s="637"/>
      <c r="AE969" s="637"/>
      <c r="AF969" s="637"/>
    </row>
    <row r="970" spans="3:32" ht="15.75" customHeight="1" x14ac:dyDescent="0.35">
      <c r="C970" s="632"/>
      <c r="D970" s="629"/>
      <c r="E970" s="629"/>
      <c r="F970" s="629"/>
      <c r="G970" s="637"/>
      <c r="H970" s="629"/>
      <c r="I970" s="629"/>
      <c r="J970" s="637"/>
      <c r="K970" s="629"/>
      <c r="L970" s="629"/>
      <c r="M970" s="637"/>
      <c r="O970" s="629"/>
      <c r="P970" s="637"/>
      <c r="V970" s="637"/>
      <c r="Y970" s="637"/>
      <c r="AB970" s="637"/>
      <c r="AC970" s="637"/>
      <c r="AD970" s="637"/>
      <c r="AE970" s="637"/>
      <c r="AF970" s="637"/>
    </row>
    <row r="971" spans="3:32" ht="15.75" customHeight="1" x14ac:dyDescent="0.35">
      <c r="C971" s="632"/>
      <c r="D971" s="629"/>
      <c r="E971" s="629"/>
      <c r="F971" s="629"/>
      <c r="G971" s="637"/>
      <c r="H971" s="629"/>
      <c r="I971" s="629"/>
      <c r="J971" s="637"/>
      <c r="K971" s="629"/>
      <c r="L971" s="629"/>
      <c r="M971" s="637"/>
      <c r="O971" s="629"/>
      <c r="P971" s="637"/>
      <c r="V971" s="637"/>
      <c r="Y971" s="637"/>
      <c r="AB971" s="637"/>
      <c r="AC971" s="637"/>
      <c r="AD971" s="637"/>
      <c r="AE971" s="637"/>
      <c r="AF971" s="637"/>
    </row>
    <row r="972" spans="3:32" ht="15.75" customHeight="1" x14ac:dyDescent="0.35">
      <c r="C972" s="632"/>
      <c r="D972" s="629"/>
      <c r="E972" s="629"/>
      <c r="F972" s="629"/>
      <c r="G972" s="637"/>
      <c r="H972" s="629"/>
      <c r="I972" s="629"/>
      <c r="J972" s="637"/>
      <c r="K972" s="629"/>
      <c r="L972" s="629"/>
      <c r="M972" s="637"/>
      <c r="O972" s="629"/>
      <c r="P972" s="637"/>
      <c r="V972" s="637"/>
      <c r="Y972" s="637"/>
      <c r="AB972" s="637"/>
      <c r="AC972" s="637"/>
      <c r="AD972" s="637"/>
      <c r="AE972" s="637"/>
      <c r="AF972" s="637"/>
    </row>
    <row r="973" spans="3:32" ht="15.75" customHeight="1" x14ac:dyDescent="0.35">
      <c r="C973" s="632"/>
      <c r="D973" s="629"/>
      <c r="E973" s="629"/>
      <c r="F973" s="629"/>
      <c r="G973" s="637"/>
      <c r="H973" s="629"/>
      <c r="I973" s="629"/>
      <c r="J973" s="637"/>
      <c r="K973" s="629"/>
      <c r="L973" s="629"/>
      <c r="M973" s="637"/>
      <c r="O973" s="629"/>
      <c r="P973" s="637"/>
      <c r="V973" s="637"/>
      <c r="Y973" s="637"/>
      <c r="AB973" s="637"/>
      <c r="AC973" s="637"/>
      <c r="AD973" s="637"/>
      <c r="AE973" s="637"/>
      <c r="AF973" s="637"/>
    </row>
    <row r="974" spans="3:32" ht="15.75" customHeight="1" x14ac:dyDescent="0.35">
      <c r="C974" s="632"/>
      <c r="D974" s="629"/>
      <c r="E974" s="629"/>
      <c r="F974" s="629"/>
      <c r="G974" s="637"/>
      <c r="H974" s="629"/>
      <c r="I974" s="629"/>
      <c r="J974" s="637"/>
      <c r="K974" s="629"/>
      <c r="L974" s="629"/>
      <c r="M974" s="637"/>
      <c r="O974" s="629"/>
      <c r="P974" s="637"/>
      <c r="V974" s="637"/>
      <c r="Y974" s="637"/>
      <c r="AB974" s="637"/>
      <c r="AC974" s="637"/>
      <c r="AD974" s="637"/>
      <c r="AE974" s="637"/>
      <c r="AF974" s="637"/>
    </row>
    <row r="975" spans="3:32" ht="15.75" customHeight="1" x14ac:dyDescent="0.35">
      <c r="C975" s="632"/>
      <c r="D975" s="629"/>
      <c r="E975" s="629"/>
      <c r="F975" s="629"/>
      <c r="G975" s="637"/>
      <c r="H975" s="629"/>
      <c r="I975" s="629"/>
      <c r="J975" s="637"/>
      <c r="K975" s="629"/>
      <c r="L975" s="629"/>
      <c r="M975" s="637"/>
      <c r="O975" s="629"/>
      <c r="P975" s="637"/>
      <c r="V975" s="637"/>
      <c r="Y975" s="637"/>
      <c r="AB975" s="637"/>
      <c r="AC975" s="637"/>
      <c r="AD975" s="637"/>
      <c r="AE975" s="637"/>
      <c r="AF975" s="637"/>
    </row>
    <row r="976" spans="3:32" ht="15.75" customHeight="1" x14ac:dyDescent="0.35">
      <c r="C976" s="632"/>
      <c r="D976" s="629"/>
      <c r="E976" s="629"/>
      <c r="F976" s="629"/>
      <c r="G976" s="637"/>
      <c r="H976" s="629"/>
      <c r="I976" s="629"/>
      <c r="J976" s="637"/>
      <c r="K976" s="629"/>
      <c r="L976" s="629"/>
      <c r="M976" s="637"/>
      <c r="O976" s="629"/>
      <c r="P976" s="637"/>
      <c r="V976" s="637"/>
      <c r="Y976" s="637"/>
      <c r="AB976" s="637"/>
      <c r="AC976" s="637"/>
      <c r="AD976" s="637"/>
      <c r="AE976" s="637"/>
      <c r="AF976" s="637"/>
    </row>
    <row r="977" spans="3:32" ht="15.75" customHeight="1" x14ac:dyDescent="0.35">
      <c r="C977" s="632"/>
      <c r="D977" s="629"/>
      <c r="E977" s="629"/>
      <c r="F977" s="629"/>
      <c r="G977" s="637"/>
      <c r="H977" s="629"/>
      <c r="I977" s="629"/>
      <c r="J977" s="637"/>
      <c r="K977" s="629"/>
      <c r="L977" s="629"/>
      <c r="M977" s="637"/>
      <c r="O977" s="629"/>
      <c r="P977" s="637"/>
      <c r="V977" s="637"/>
      <c r="Y977" s="637"/>
      <c r="AB977" s="637"/>
      <c r="AC977" s="637"/>
      <c r="AD977" s="637"/>
      <c r="AE977" s="637"/>
      <c r="AF977" s="637"/>
    </row>
    <row r="978" spans="3:32" ht="15.75" customHeight="1" x14ac:dyDescent="0.35">
      <c r="C978" s="632"/>
      <c r="D978" s="629"/>
      <c r="E978" s="629"/>
      <c r="F978" s="629"/>
      <c r="G978" s="637"/>
      <c r="H978" s="629"/>
      <c r="I978" s="629"/>
      <c r="J978" s="637"/>
      <c r="K978" s="629"/>
      <c r="L978" s="629"/>
      <c r="M978" s="637"/>
      <c r="O978" s="629"/>
      <c r="P978" s="637"/>
      <c r="V978" s="637"/>
      <c r="Y978" s="637"/>
      <c r="AB978" s="637"/>
      <c r="AC978" s="637"/>
      <c r="AD978" s="637"/>
      <c r="AE978" s="637"/>
      <c r="AF978" s="637"/>
    </row>
    <row r="979" spans="3:32" ht="15.75" customHeight="1" x14ac:dyDescent="0.35">
      <c r="C979" s="632"/>
      <c r="D979" s="629"/>
      <c r="E979" s="629"/>
      <c r="F979" s="629"/>
      <c r="G979" s="637"/>
      <c r="H979" s="629"/>
      <c r="I979" s="629"/>
      <c r="J979" s="637"/>
      <c r="K979" s="629"/>
      <c r="L979" s="629"/>
      <c r="M979" s="637"/>
      <c r="O979" s="629"/>
      <c r="P979" s="637"/>
      <c r="V979" s="637"/>
      <c r="Y979" s="637"/>
      <c r="AB979" s="637"/>
      <c r="AC979" s="637"/>
      <c r="AD979" s="637"/>
      <c r="AE979" s="637"/>
      <c r="AF979" s="637"/>
    </row>
    <row r="980" spans="3:32" ht="15.75" customHeight="1" x14ac:dyDescent="0.35">
      <c r="C980" s="632"/>
      <c r="D980" s="629"/>
      <c r="E980" s="629"/>
      <c r="F980" s="629"/>
      <c r="G980" s="637"/>
      <c r="H980" s="629"/>
      <c r="I980" s="629"/>
      <c r="J980" s="637"/>
      <c r="K980" s="629"/>
      <c r="L980" s="629"/>
      <c r="M980" s="637"/>
      <c r="O980" s="629"/>
      <c r="P980" s="637"/>
      <c r="V980" s="637"/>
      <c r="Y980" s="637"/>
      <c r="AB980" s="637"/>
      <c r="AC980" s="637"/>
      <c r="AD980" s="637"/>
      <c r="AE980" s="637"/>
      <c r="AF980" s="637"/>
    </row>
    <row r="981" spans="3:32" ht="15.75" customHeight="1" x14ac:dyDescent="0.35">
      <c r="C981" s="632"/>
      <c r="D981" s="629"/>
      <c r="E981" s="629"/>
      <c r="F981" s="629"/>
      <c r="G981" s="637"/>
      <c r="H981" s="629"/>
      <c r="I981" s="629"/>
      <c r="J981" s="637"/>
      <c r="K981" s="629"/>
      <c r="L981" s="629"/>
      <c r="M981" s="637"/>
      <c r="O981" s="629"/>
      <c r="P981" s="637"/>
      <c r="V981" s="637"/>
      <c r="Y981" s="637"/>
      <c r="AB981" s="637"/>
      <c r="AC981" s="637"/>
      <c r="AD981" s="637"/>
      <c r="AE981" s="637"/>
      <c r="AF981" s="637"/>
    </row>
    <row r="982" spans="3:32" ht="15.75" customHeight="1" x14ac:dyDescent="0.35">
      <c r="C982" s="632"/>
      <c r="D982" s="629"/>
      <c r="E982" s="629"/>
      <c r="F982" s="629"/>
      <c r="G982" s="637"/>
      <c r="H982" s="629"/>
      <c r="I982" s="629"/>
      <c r="J982" s="637"/>
      <c r="K982" s="629"/>
      <c r="L982" s="629"/>
      <c r="M982" s="637"/>
      <c r="O982" s="629"/>
      <c r="P982" s="637"/>
      <c r="V982" s="637"/>
      <c r="Y982" s="637"/>
      <c r="AB982" s="637"/>
      <c r="AC982" s="637"/>
      <c r="AD982" s="637"/>
      <c r="AE982" s="637"/>
      <c r="AF982" s="637"/>
    </row>
    <row r="983" spans="3:32" ht="15.75" customHeight="1" x14ac:dyDescent="0.35">
      <c r="C983" s="632"/>
      <c r="D983" s="629"/>
      <c r="E983" s="629"/>
      <c r="F983" s="629"/>
      <c r="G983" s="637"/>
      <c r="H983" s="629"/>
      <c r="I983" s="629"/>
      <c r="J983" s="637"/>
      <c r="K983" s="629"/>
      <c r="L983" s="629"/>
      <c r="M983" s="637"/>
      <c r="O983" s="629"/>
      <c r="P983" s="637"/>
      <c r="V983" s="637"/>
      <c r="Y983" s="637"/>
      <c r="AB983" s="637"/>
      <c r="AC983" s="637"/>
      <c r="AD983" s="637"/>
      <c r="AE983" s="637"/>
      <c r="AF983" s="637"/>
    </row>
    <row r="984" spans="3:32" ht="15.75" customHeight="1" x14ac:dyDescent="0.35">
      <c r="C984" s="632"/>
      <c r="D984" s="629"/>
      <c r="E984" s="629"/>
      <c r="F984" s="629"/>
      <c r="G984" s="637"/>
      <c r="H984" s="629"/>
      <c r="I984" s="629"/>
      <c r="J984" s="637"/>
      <c r="K984" s="629"/>
      <c r="L984" s="629"/>
      <c r="M984" s="637"/>
      <c r="O984" s="629"/>
      <c r="P984" s="637"/>
      <c r="V984" s="637"/>
      <c r="Y984" s="637"/>
      <c r="AB984" s="637"/>
      <c r="AC984" s="637"/>
      <c r="AD984" s="637"/>
      <c r="AE984" s="637"/>
      <c r="AF984" s="637"/>
    </row>
    <row r="985" spans="3:32" ht="15.75" customHeight="1" x14ac:dyDescent="0.35">
      <c r="C985" s="632"/>
      <c r="D985" s="629"/>
      <c r="E985" s="629"/>
      <c r="F985" s="629"/>
      <c r="G985" s="637"/>
      <c r="H985" s="629"/>
      <c r="I985" s="629"/>
      <c r="J985" s="637"/>
      <c r="K985" s="629"/>
      <c r="L985" s="629"/>
      <c r="M985" s="637"/>
      <c r="O985" s="629"/>
      <c r="P985" s="637"/>
      <c r="V985" s="637"/>
      <c r="Y985" s="637"/>
      <c r="AB985" s="637"/>
      <c r="AC985" s="637"/>
      <c r="AD985" s="637"/>
      <c r="AE985" s="637"/>
      <c r="AF985" s="637"/>
    </row>
    <row r="986" spans="3:32" ht="15.75" customHeight="1" x14ac:dyDescent="0.35">
      <c r="C986" s="632"/>
      <c r="D986" s="629"/>
      <c r="E986" s="629"/>
      <c r="F986" s="629"/>
      <c r="G986" s="637"/>
      <c r="H986" s="629"/>
      <c r="I986" s="629"/>
      <c r="J986" s="637"/>
      <c r="K986" s="629"/>
      <c r="L986" s="629"/>
      <c r="M986" s="637"/>
      <c r="O986" s="629"/>
      <c r="P986" s="637"/>
      <c r="V986" s="637"/>
      <c r="Y986" s="637"/>
      <c r="AB986" s="637"/>
      <c r="AC986" s="637"/>
      <c r="AD986" s="637"/>
      <c r="AE986" s="637"/>
      <c r="AF986" s="637"/>
    </row>
    <row r="987" spans="3:32" ht="15.75" customHeight="1" x14ac:dyDescent="0.35">
      <c r="C987" s="632"/>
      <c r="D987" s="629"/>
      <c r="E987" s="629"/>
      <c r="F987" s="629"/>
      <c r="G987" s="637"/>
      <c r="H987" s="629"/>
      <c r="I987" s="629"/>
      <c r="J987" s="637"/>
      <c r="K987" s="629"/>
      <c r="L987" s="629"/>
      <c r="M987" s="637"/>
      <c r="O987" s="629"/>
      <c r="P987" s="637"/>
      <c r="V987" s="637"/>
      <c r="Y987" s="637"/>
      <c r="AB987" s="637"/>
      <c r="AC987" s="637"/>
      <c r="AD987" s="637"/>
      <c r="AE987" s="637"/>
      <c r="AF987" s="637"/>
    </row>
    <row r="988" spans="3:32" ht="15.75" customHeight="1" x14ac:dyDescent="0.35">
      <c r="C988" s="632"/>
      <c r="D988" s="629"/>
      <c r="E988" s="629"/>
      <c r="F988" s="629"/>
      <c r="G988" s="637"/>
      <c r="H988" s="629"/>
      <c r="I988" s="629"/>
      <c r="J988" s="637"/>
      <c r="K988" s="629"/>
      <c r="L988" s="629"/>
      <c r="M988" s="637"/>
      <c r="O988" s="629"/>
      <c r="P988" s="637"/>
      <c r="V988" s="637"/>
      <c r="Y988" s="637"/>
      <c r="AB988" s="637"/>
      <c r="AC988" s="637"/>
      <c r="AD988" s="637"/>
      <c r="AE988" s="637"/>
      <c r="AF988" s="637"/>
    </row>
    <row r="989" spans="3:32" ht="15.75" customHeight="1" x14ac:dyDescent="0.35">
      <c r="C989" s="632"/>
      <c r="D989" s="629"/>
      <c r="E989" s="629"/>
      <c r="F989" s="629"/>
      <c r="G989" s="637"/>
      <c r="H989" s="629"/>
      <c r="I989" s="629"/>
      <c r="J989" s="637"/>
      <c r="K989" s="629"/>
      <c r="L989" s="629"/>
      <c r="M989" s="637"/>
      <c r="O989" s="629"/>
      <c r="P989" s="637"/>
      <c r="V989" s="637"/>
      <c r="Y989" s="637"/>
      <c r="AB989" s="637"/>
      <c r="AC989" s="637"/>
      <c r="AD989" s="637"/>
      <c r="AE989" s="637"/>
      <c r="AF989" s="637"/>
    </row>
    <row r="990" spans="3:32" ht="15.75" customHeight="1" x14ac:dyDescent="0.35">
      <c r="C990" s="632"/>
      <c r="D990" s="629"/>
      <c r="E990" s="629"/>
      <c r="F990" s="629"/>
      <c r="G990" s="637"/>
      <c r="H990" s="629"/>
      <c r="I990" s="629"/>
      <c r="J990" s="637"/>
      <c r="K990" s="629"/>
      <c r="L990" s="629"/>
      <c r="M990" s="637"/>
      <c r="O990" s="629"/>
      <c r="P990" s="637"/>
      <c r="V990" s="637"/>
      <c r="Y990" s="637"/>
      <c r="AB990" s="637"/>
      <c r="AC990" s="637"/>
      <c r="AD990" s="637"/>
      <c r="AE990" s="637"/>
      <c r="AF990" s="637"/>
    </row>
    <row r="991" spans="3:32" ht="15.75" customHeight="1" x14ac:dyDescent="0.35">
      <c r="C991" s="632"/>
      <c r="D991" s="629"/>
      <c r="E991" s="629"/>
      <c r="F991" s="629"/>
      <c r="G991" s="637"/>
      <c r="H991" s="629"/>
      <c r="I991" s="629"/>
      <c r="J991" s="637"/>
      <c r="K991" s="629"/>
      <c r="L991" s="629"/>
      <c r="M991" s="637"/>
      <c r="O991" s="629"/>
      <c r="P991" s="637"/>
      <c r="V991" s="637"/>
      <c r="Y991" s="637"/>
      <c r="AB991" s="637"/>
      <c r="AC991" s="637"/>
      <c r="AD991" s="637"/>
      <c r="AE991" s="637"/>
      <c r="AF991" s="637"/>
    </row>
    <row r="992" spans="3:32" ht="15.75" customHeight="1" x14ac:dyDescent="0.35">
      <c r="C992" s="632"/>
      <c r="D992" s="629"/>
      <c r="E992" s="629"/>
      <c r="F992" s="629"/>
      <c r="G992" s="637"/>
      <c r="H992" s="629"/>
      <c r="I992" s="629"/>
      <c r="J992" s="637"/>
      <c r="K992" s="629"/>
      <c r="L992" s="629"/>
      <c r="M992" s="637"/>
      <c r="O992" s="629"/>
      <c r="P992" s="637"/>
      <c r="V992" s="637"/>
      <c r="Y992" s="637"/>
      <c r="AB992" s="637"/>
      <c r="AC992" s="637"/>
      <c r="AD992" s="637"/>
      <c r="AE992" s="637"/>
      <c r="AF992" s="637"/>
    </row>
    <row r="993" spans="3:32" ht="15.75" customHeight="1" x14ac:dyDescent="0.35">
      <c r="C993" s="632"/>
      <c r="D993" s="629"/>
      <c r="E993" s="629"/>
      <c r="F993" s="629"/>
      <c r="G993" s="637"/>
      <c r="H993" s="629"/>
      <c r="I993" s="629"/>
      <c r="J993" s="637"/>
      <c r="K993" s="629"/>
      <c r="L993" s="629"/>
      <c r="M993" s="637"/>
      <c r="O993" s="629"/>
      <c r="P993" s="637"/>
      <c r="V993" s="637"/>
      <c r="Y993" s="637"/>
      <c r="AB993" s="637"/>
      <c r="AC993" s="637"/>
      <c r="AD993" s="637"/>
      <c r="AE993" s="637"/>
      <c r="AF993" s="637"/>
    </row>
    <row r="994" spans="3:32" ht="15.75" customHeight="1" x14ac:dyDescent="0.35">
      <c r="C994" s="632"/>
      <c r="D994" s="629"/>
      <c r="E994" s="629"/>
      <c r="F994" s="629"/>
      <c r="G994" s="637"/>
      <c r="H994" s="629"/>
      <c r="I994" s="629"/>
      <c r="J994" s="637"/>
      <c r="K994" s="629"/>
      <c r="L994" s="629"/>
      <c r="M994" s="637"/>
      <c r="O994" s="629"/>
      <c r="P994" s="637"/>
      <c r="V994" s="637"/>
      <c r="Y994" s="637"/>
      <c r="AB994" s="637"/>
      <c r="AC994" s="637"/>
      <c r="AD994" s="637"/>
      <c r="AE994" s="637"/>
      <c r="AF994" s="637"/>
    </row>
    <row r="995" spans="3:32" ht="15.75" customHeight="1" x14ac:dyDescent="0.35">
      <c r="C995" s="632"/>
      <c r="D995" s="629"/>
      <c r="E995" s="629"/>
      <c r="F995" s="629"/>
      <c r="G995" s="637"/>
      <c r="H995" s="629"/>
      <c r="I995" s="629"/>
      <c r="J995" s="637"/>
      <c r="K995" s="629"/>
      <c r="L995" s="629"/>
      <c r="M995" s="637"/>
      <c r="O995" s="629"/>
      <c r="P995" s="637"/>
      <c r="V995" s="637"/>
      <c r="Y995" s="637"/>
      <c r="AB995" s="637"/>
      <c r="AC995" s="637"/>
      <c r="AD995" s="637"/>
      <c r="AE995" s="637"/>
      <c r="AF995" s="637"/>
    </row>
    <row r="996" spans="3:32" ht="15.75" customHeight="1" x14ac:dyDescent="0.35">
      <c r="C996" s="632"/>
      <c r="D996" s="629"/>
      <c r="E996" s="629"/>
      <c r="F996" s="629"/>
      <c r="G996" s="637"/>
      <c r="H996" s="629"/>
      <c r="I996" s="629"/>
      <c r="J996" s="637"/>
      <c r="K996" s="629"/>
      <c r="L996" s="629"/>
      <c r="M996" s="637"/>
      <c r="O996" s="629"/>
      <c r="P996" s="637"/>
      <c r="V996" s="637"/>
      <c r="Y996" s="637"/>
      <c r="AB996" s="637"/>
      <c r="AC996" s="637"/>
      <c r="AD996" s="637"/>
      <c r="AE996" s="637"/>
      <c r="AF996" s="637"/>
    </row>
    <row r="997" spans="3:32" ht="15.75" customHeight="1" x14ac:dyDescent="0.35">
      <c r="C997" s="632"/>
      <c r="D997" s="629"/>
      <c r="E997" s="629"/>
      <c r="F997" s="629"/>
      <c r="G997" s="637"/>
      <c r="H997" s="629"/>
      <c r="I997" s="629"/>
      <c r="J997" s="637"/>
      <c r="K997" s="629"/>
      <c r="L997" s="629"/>
      <c r="M997" s="637"/>
      <c r="O997" s="629"/>
      <c r="P997" s="637"/>
      <c r="V997" s="637"/>
      <c r="Y997" s="637"/>
      <c r="AB997" s="637"/>
      <c r="AC997" s="637"/>
      <c r="AD997" s="637"/>
      <c r="AE997" s="637"/>
      <c r="AF997" s="637"/>
    </row>
    <row r="998" spans="3:32" ht="15.75" customHeight="1" x14ac:dyDescent="0.35">
      <c r="C998" s="632"/>
      <c r="D998" s="629"/>
      <c r="E998" s="629"/>
      <c r="F998" s="629"/>
      <c r="G998" s="637"/>
      <c r="H998" s="629"/>
      <c r="I998" s="629"/>
      <c r="J998" s="637"/>
      <c r="K998" s="629"/>
      <c r="L998" s="629"/>
      <c r="M998" s="637"/>
      <c r="O998" s="629"/>
      <c r="P998" s="637"/>
      <c r="V998" s="637"/>
      <c r="Y998" s="637"/>
      <c r="AB998" s="637"/>
      <c r="AC998" s="637"/>
      <c r="AD998" s="637"/>
      <c r="AE998" s="637"/>
      <c r="AF998" s="637"/>
    </row>
    <row r="999" spans="3:32" ht="15.75" customHeight="1" x14ac:dyDescent="0.35">
      <c r="C999" s="632"/>
      <c r="D999" s="629"/>
      <c r="E999" s="629"/>
      <c r="F999" s="629"/>
      <c r="G999" s="637"/>
      <c r="H999" s="629"/>
      <c r="I999" s="629"/>
      <c r="J999" s="637"/>
      <c r="K999" s="629"/>
      <c r="L999" s="629"/>
      <c r="M999" s="637"/>
      <c r="O999" s="629"/>
      <c r="P999" s="637"/>
      <c r="V999" s="637"/>
      <c r="Y999" s="637"/>
      <c r="AB999" s="637"/>
      <c r="AC999" s="637"/>
      <c r="AD999" s="637"/>
      <c r="AE999" s="637"/>
      <c r="AF999" s="637"/>
    </row>
    <row r="1000" spans="3:32" ht="15.75" customHeight="1" x14ac:dyDescent="0.35">
      <c r="C1000" s="632"/>
      <c r="D1000" s="629"/>
      <c r="E1000" s="629"/>
      <c r="F1000" s="629"/>
      <c r="G1000" s="637"/>
      <c r="H1000" s="629"/>
      <c r="I1000" s="629"/>
      <c r="J1000" s="637"/>
      <c r="K1000" s="629"/>
      <c r="L1000" s="629"/>
      <c r="M1000" s="637"/>
      <c r="O1000" s="629"/>
      <c r="P1000" s="637"/>
      <c r="V1000" s="637"/>
      <c r="Y1000" s="637"/>
      <c r="AB1000" s="637"/>
      <c r="AC1000" s="637"/>
      <c r="AD1000" s="637"/>
      <c r="AE1000" s="637"/>
      <c r="AF1000" s="637"/>
    </row>
    <row r="1001" spans="3:32" ht="15.75" customHeight="1" x14ac:dyDescent="0.35">
      <c r="C1001" s="632"/>
      <c r="D1001" s="629"/>
      <c r="E1001" s="629"/>
      <c r="F1001" s="629"/>
      <c r="G1001" s="637"/>
      <c r="H1001" s="629"/>
      <c r="I1001" s="629"/>
      <c r="J1001" s="637"/>
      <c r="K1001" s="629"/>
      <c r="L1001" s="629"/>
      <c r="M1001" s="637"/>
      <c r="O1001" s="629"/>
      <c r="P1001" s="637"/>
      <c r="V1001" s="637"/>
      <c r="Y1001" s="637"/>
      <c r="AB1001" s="637"/>
      <c r="AC1001" s="637"/>
      <c r="AD1001" s="637"/>
      <c r="AE1001" s="637"/>
      <c r="AF1001" s="637"/>
    </row>
    <row r="1002" spans="3:32" ht="15.75" customHeight="1" x14ac:dyDescent="0.35">
      <c r="C1002" s="632"/>
      <c r="D1002" s="629"/>
      <c r="E1002" s="629"/>
      <c r="F1002" s="629"/>
      <c r="G1002" s="637"/>
      <c r="H1002" s="629"/>
      <c r="I1002" s="629"/>
      <c r="J1002" s="637"/>
      <c r="K1002" s="629"/>
      <c r="L1002" s="629"/>
      <c r="M1002" s="637"/>
      <c r="O1002" s="629"/>
      <c r="P1002" s="637"/>
      <c r="V1002" s="637"/>
      <c r="Y1002" s="637"/>
      <c r="AB1002" s="637"/>
      <c r="AC1002" s="637"/>
      <c r="AD1002" s="637"/>
      <c r="AE1002" s="637"/>
      <c r="AF1002" s="637"/>
    </row>
    <row r="1003" spans="3:32" ht="15.75" customHeight="1" x14ac:dyDescent="0.35">
      <c r="C1003" s="632"/>
      <c r="D1003" s="629"/>
      <c r="E1003" s="629"/>
      <c r="F1003" s="629"/>
      <c r="G1003" s="637"/>
      <c r="H1003" s="629"/>
      <c r="I1003" s="629"/>
      <c r="J1003" s="637"/>
      <c r="K1003" s="629"/>
      <c r="L1003" s="629"/>
      <c r="M1003" s="637"/>
      <c r="O1003" s="629"/>
      <c r="P1003" s="637"/>
      <c r="V1003" s="637"/>
      <c r="Y1003" s="637"/>
      <c r="AB1003" s="637"/>
      <c r="AC1003" s="637"/>
      <c r="AD1003" s="637"/>
      <c r="AE1003" s="637"/>
      <c r="AF1003" s="637"/>
    </row>
    <row r="1004" spans="3:32" ht="15.75" customHeight="1" x14ac:dyDescent="0.35">
      <c r="C1004" s="632"/>
      <c r="D1004" s="629"/>
      <c r="E1004" s="629"/>
      <c r="F1004" s="629"/>
      <c r="G1004" s="637"/>
      <c r="H1004" s="629"/>
      <c r="I1004" s="629"/>
      <c r="J1004" s="637"/>
      <c r="K1004" s="629"/>
      <c r="L1004" s="629"/>
      <c r="M1004" s="637"/>
      <c r="O1004" s="629"/>
      <c r="P1004" s="637"/>
      <c r="V1004" s="637"/>
      <c r="Y1004" s="637"/>
      <c r="AB1004" s="637"/>
      <c r="AC1004" s="637"/>
      <c r="AD1004" s="637"/>
      <c r="AE1004" s="637"/>
      <c r="AF1004" s="637"/>
    </row>
    <row r="1005" spans="3:32" ht="15.75" customHeight="1" x14ac:dyDescent="0.35">
      <c r="C1005" s="632"/>
      <c r="D1005" s="629"/>
      <c r="E1005" s="629"/>
      <c r="F1005" s="629"/>
      <c r="G1005" s="637"/>
      <c r="H1005" s="629"/>
      <c r="I1005" s="629"/>
      <c r="J1005" s="637"/>
      <c r="K1005" s="629"/>
      <c r="L1005" s="629"/>
      <c r="M1005" s="637"/>
      <c r="O1005" s="629"/>
      <c r="P1005" s="637"/>
      <c r="V1005" s="637"/>
      <c r="Y1005" s="637"/>
      <c r="AB1005" s="637"/>
      <c r="AC1005" s="637"/>
      <c r="AD1005" s="637"/>
      <c r="AE1005" s="637"/>
      <c r="AF1005" s="637"/>
    </row>
    <row r="1006" spans="3:32" ht="15.75" customHeight="1" x14ac:dyDescent="0.35">
      <c r="C1006" s="632"/>
      <c r="D1006" s="629"/>
      <c r="E1006" s="629"/>
      <c r="F1006" s="629"/>
      <c r="G1006" s="637"/>
      <c r="H1006" s="629"/>
      <c r="I1006" s="629"/>
      <c r="J1006" s="637"/>
      <c r="K1006" s="629"/>
      <c r="L1006" s="629"/>
      <c r="M1006" s="637"/>
      <c r="O1006" s="629"/>
      <c r="P1006" s="637"/>
      <c r="V1006" s="637"/>
      <c r="Y1006" s="637"/>
      <c r="AB1006" s="637"/>
      <c r="AC1006" s="637"/>
      <c r="AD1006" s="637"/>
      <c r="AE1006" s="637"/>
      <c r="AF1006" s="637"/>
    </row>
    <row r="1007" spans="3:32" ht="15.75" customHeight="1" x14ac:dyDescent="0.35">
      <c r="C1007" s="632"/>
      <c r="D1007" s="629"/>
      <c r="E1007" s="629"/>
      <c r="F1007" s="629"/>
      <c r="G1007" s="637"/>
      <c r="H1007" s="629"/>
      <c r="I1007" s="629"/>
      <c r="J1007" s="637"/>
      <c r="K1007" s="629"/>
      <c r="L1007" s="629"/>
      <c r="M1007" s="637"/>
      <c r="O1007" s="629"/>
      <c r="P1007" s="637"/>
      <c r="V1007" s="637"/>
      <c r="Y1007" s="637"/>
      <c r="AB1007" s="637"/>
      <c r="AC1007" s="637"/>
      <c r="AD1007" s="637"/>
      <c r="AE1007" s="637"/>
      <c r="AF1007" s="637"/>
    </row>
    <row r="1008" spans="3:32" ht="15.75" customHeight="1" x14ac:dyDescent="0.35">
      <c r="C1008" s="632"/>
      <c r="D1008" s="629"/>
      <c r="E1008" s="629"/>
      <c r="F1008" s="629"/>
      <c r="G1008" s="637"/>
      <c r="H1008" s="629"/>
      <c r="I1008" s="629"/>
      <c r="J1008" s="637"/>
      <c r="K1008" s="629"/>
      <c r="L1008" s="629"/>
      <c r="M1008" s="637"/>
      <c r="O1008" s="629"/>
      <c r="P1008" s="637"/>
      <c r="V1008" s="637"/>
      <c r="Y1008" s="637"/>
      <c r="AB1008" s="637"/>
      <c r="AC1008" s="637"/>
      <c r="AD1008" s="637"/>
      <c r="AE1008" s="637"/>
      <c r="AF1008" s="637"/>
    </row>
    <row r="1009" spans="3:32" ht="15.75" customHeight="1" x14ac:dyDescent="0.35">
      <c r="C1009" s="632"/>
      <c r="D1009" s="629"/>
      <c r="E1009" s="629"/>
      <c r="F1009" s="629"/>
      <c r="G1009" s="637"/>
      <c r="H1009" s="629"/>
      <c r="I1009" s="629"/>
      <c r="J1009" s="637"/>
      <c r="K1009" s="629"/>
      <c r="L1009" s="629"/>
      <c r="M1009" s="637"/>
      <c r="O1009" s="629"/>
      <c r="P1009" s="637"/>
      <c r="V1009" s="637"/>
      <c r="Y1009" s="637"/>
      <c r="AB1009" s="637"/>
      <c r="AC1009" s="637"/>
      <c r="AD1009" s="637"/>
      <c r="AE1009" s="637"/>
      <c r="AF1009" s="637"/>
    </row>
    <row r="1010" spans="3:32" ht="15.75" customHeight="1" x14ac:dyDescent="0.35">
      <c r="C1010" s="632"/>
      <c r="D1010" s="629"/>
      <c r="E1010" s="629"/>
      <c r="F1010" s="629"/>
      <c r="G1010" s="637"/>
      <c r="H1010" s="629"/>
      <c r="I1010" s="629"/>
      <c r="J1010" s="637"/>
      <c r="K1010" s="629"/>
      <c r="L1010" s="629"/>
      <c r="M1010" s="637"/>
      <c r="O1010" s="629"/>
      <c r="P1010" s="637"/>
      <c r="V1010" s="637"/>
      <c r="Y1010" s="637"/>
      <c r="AB1010" s="637"/>
      <c r="AC1010" s="637"/>
      <c r="AD1010" s="637"/>
      <c r="AE1010" s="637"/>
      <c r="AF1010" s="637"/>
    </row>
    <row r="1011" spans="3:32" ht="15.75" customHeight="1" x14ac:dyDescent="0.35">
      <c r="C1011" s="632"/>
      <c r="D1011" s="629"/>
      <c r="E1011" s="629"/>
      <c r="F1011" s="629"/>
      <c r="G1011" s="637"/>
      <c r="H1011" s="629"/>
      <c r="I1011" s="629"/>
      <c r="J1011" s="637"/>
      <c r="K1011" s="629"/>
      <c r="L1011" s="629"/>
      <c r="M1011" s="637"/>
      <c r="O1011" s="629"/>
      <c r="P1011" s="637"/>
      <c r="V1011" s="637"/>
      <c r="Y1011" s="637"/>
      <c r="AB1011" s="637"/>
      <c r="AC1011" s="637"/>
      <c r="AD1011" s="637"/>
      <c r="AE1011" s="637"/>
      <c r="AF1011" s="637"/>
    </row>
    <row r="1012" spans="3:32" ht="15.75" customHeight="1" x14ac:dyDescent="0.35">
      <c r="C1012" s="632"/>
      <c r="D1012" s="629"/>
      <c r="E1012" s="629"/>
      <c r="F1012" s="629"/>
      <c r="G1012" s="637"/>
      <c r="H1012" s="629"/>
      <c r="I1012" s="629"/>
      <c r="J1012" s="637"/>
      <c r="K1012" s="629"/>
      <c r="L1012" s="629"/>
      <c r="M1012" s="637"/>
      <c r="O1012" s="629"/>
      <c r="P1012" s="637"/>
      <c r="V1012" s="637"/>
      <c r="Y1012" s="637"/>
      <c r="AB1012" s="637"/>
      <c r="AC1012" s="637"/>
      <c r="AD1012" s="637"/>
      <c r="AE1012" s="637"/>
      <c r="AF1012" s="637"/>
    </row>
  </sheetData>
  <autoFilter ref="A9:AF169"/>
  <mergeCells count="28">
    <mergeCell ref="D176:F176"/>
    <mergeCell ref="Q7:S7"/>
    <mergeCell ref="T7:V7"/>
    <mergeCell ref="A6:A8"/>
    <mergeCell ref="B6:B8"/>
    <mergeCell ref="C6:C8"/>
    <mergeCell ref="D6:D8"/>
    <mergeCell ref="E6:J6"/>
    <mergeCell ref="K6:P6"/>
    <mergeCell ref="Q6:V6"/>
    <mergeCell ref="A168:C168"/>
    <mergeCell ref="A170:C170"/>
    <mergeCell ref="A171:C171"/>
    <mergeCell ref="K7:M7"/>
    <mergeCell ref="N7:P7"/>
    <mergeCell ref="E7:G7"/>
    <mergeCell ref="H7:J7"/>
    <mergeCell ref="A125:C125"/>
    <mergeCell ref="A130:C130"/>
    <mergeCell ref="A139:C139"/>
    <mergeCell ref="W6:AB6"/>
    <mergeCell ref="AC6:AF6"/>
    <mergeCell ref="AG6:AG8"/>
    <mergeCell ref="W7:Y7"/>
    <mergeCell ref="Z7:AB7"/>
    <mergeCell ref="AC7:AC8"/>
    <mergeCell ref="AD7:AD8"/>
    <mergeCell ref="AE7:AF7"/>
  </mergeCells>
  <pageMargins left="0" right="0" top="0.35433070866141736" bottom="0.35433070866141736" header="0" footer="0"/>
  <pageSetup paperSize="9" scale="2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2"/>
  <sheetViews>
    <sheetView view="pageBreakPreview" zoomScale="75" zoomScaleNormal="75" zoomScaleSheetLayoutView="75" workbookViewId="0">
      <selection activeCell="H23" sqref="H23"/>
    </sheetView>
  </sheetViews>
  <sheetFormatPr defaultColWidth="13.9140625" defaultRowHeight="14" x14ac:dyDescent="0.3"/>
  <cols>
    <col min="10" max="10" width="13.9140625" customWidth="1"/>
  </cols>
  <sheetData>
    <row r="1" spans="1:26" ht="15.5" x14ac:dyDescent="0.45">
      <c r="A1" s="638"/>
      <c r="B1" s="638"/>
      <c r="C1" s="638"/>
      <c r="D1" s="3"/>
      <c r="E1" s="638"/>
      <c r="F1" s="3"/>
      <c r="G1" s="638"/>
      <c r="H1" s="696" t="s">
        <v>394</v>
      </c>
      <c r="I1" s="697"/>
      <c r="J1" s="697" t="s">
        <v>394</v>
      </c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26" ht="169.75" customHeight="1" x14ac:dyDescent="0.45">
      <c r="A2" s="638"/>
      <c r="B2" s="638"/>
      <c r="C2" s="638"/>
      <c r="D2" s="3"/>
      <c r="E2" s="638"/>
      <c r="F2" s="3"/>
      <c r="G2" s="638"/>
      <c r="H2" s="696" t="s">
        <v>395</v>
      </c>
      <c r="I2" s="697"/>
      <c r="J2" s="697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</row>
    <row r="3" spans="1:26" ht="14.5" x14ac:dyDescent="0.35">
      <c r="A3" s="638"/>
      <c r="B3" s="638"/>
      <c r="C3" s="638"/>
      <c r="D3" s="3"/>
      <c r="E3" s="638"/>
      <c r="F3" s="3"/>
      <c r="G3" s="638"/>
      <c r="H3" s="638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</row>
    <row r="4" spans="1:26" ht="15.5" x14ac:dyDescent="0.45">
      <c r="A4" s="638"/>
      <c r="B4" s="700" t="s">
        <v>396</v>
      </c>
      <c r="C4" s="660"/>
      <c r="D4" s="660"/>
      <c r="E4" s="660"/>
      <c r="F4" s="660"/>
      <c r="G4" s="660"/>
      <c r="H4" s="660"/>
      <c r="I4" s="660"/>
      <c r="J4" s="660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</row>
    <row r="5" spans="1:26" ht="21" customHeight="1" x14ac:dyDescent="0.45">
      <c r="A5" s="638"/>
      <c r="B5" s="700" t="s">
        <v>302</v>
      </c>
      <c r="C5" s="660"/>
      <c r="D5" s="660"/>
      <c r="E5" s="660"/>
      <c r="F5" s="660"/>
      <c r="G5" s="660"/>
      <c r="H5" s="660"/>
      <c r="I5" s="660"/>
      <c r="J5" s="660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</row>
    <row r="6" spans="1:26" ht="20.399999999999999" customHeight="1" x14ac:dyDescent="0.45">
      <c r="A6" s="638"/>
      <c r="B6" s="701" t="s">
        <v>303</v>
      </c>
      <c r="C6" s="660"/>
      <c r="D6" s="660"/>
      <c r="E6" s="660"/>
      <c r="F6" s="660"/>
      <c r="G6" s="660"/>
      <c r="H6" s="660"/>
      <c r="I6" s="660"/>
      <c r="J6" s="660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</row>
    <row r="7" spans="1:26" ht="15.5" x14ac:dyDescent="0.45">
      <c r="A7" s="638"/>
      <c r="B7" s="700" t="s">
        <v>398</v>
      </c>
      <c r="C7" s="660"/>
      <c r="D7" s="660"/>
      <c r="E7" s="660"/>
      <c r="F7" s="660"/>
      <c r="G7" s="660"/>
      <c r="H7" s="660"/>
      <c r="I7" s="660"/>
      <c r="J7" s="660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</row>
    <row r="8" spans="1:26" ht="14.5" x14ac:dyDescent="0.35">
      <c r="A8" s="638"/>
      <c r="B8" s="638"/>
      <c r="C8" s="638"/>
      <c r="D8" s="3"/>
      <c r="E8" s="638"/>
      <c r="F8" s="3"/>
      <c r="G8" s="638"/>
      <c r="H8" s="638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</row>
    <row r="9" spans="1:26" ht="14.5" x14ac:dyDescent="0.3">
      <c r="A9" s="18"/>
      <c r="B9" s="702" t="s">
        <v>304</v>
      </c>
      <c r="C9" s="703"/>
      <c r="D9" s="704"/>
      <c r="E9" s="705" t="s">
        <v>305</v>
      </c>
      <c r="F9" s="703"/>
      <c r="G9" s="703"/>
      <c r="H9" s="703"/>
      <c r="I9" s="703"/>
      <c r="J9" s="704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87" x14ac:dyDescent="0.3">
      <c r="A10" s="639" t="s">
        <v>306</v>
      </c>
      <c r="B10" s="639" t="s">
        <v>307</v>
      </c>
      <c r="C10" s="639" t="s">
        <v>52</v>
      </c>
      <c r="D10" s="640" t="s">
        <v>308</v>
      </c>
      <c r="E10" s="639" t="s">
        <v>309</v>
      </c>
      <c r="F10" s="640" t="s">
        <v>308</v>
      </c>
      <c r="G10" s="639" t="s">
        <v>310</v>
      </c>
      <c r="H10" s="639" t="s">
        <v>311</v>
      </c>
      <c r="I10" s="639" t="s">
        <v>312</v>
      </c>
      <c r="J10" s="639" t="s">
        <v>313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45" x14ac:dyDescent="0.35">
      <c r="A11" s="641"/>
      <c r="B11" s="642" t="s">
        <v>314</v>
      </c>
      <c r="C11" s="643" t="s">
        <v>113</v>
      </c>
      <c r="D11" s="644">
        <v>50000</v>
      </c>
      <c r="E11" s="643" t="s">
        <v>315</v>
      </c>
      <c r="F11" s="645">
        <v>50000</v>
      </c>
      <c r="G11" s="698" t="s">
        <v>483</v>
      </c>
      <c r="H11" s="698" t="s">
        <v>482</v>
      </c>
      <c r="I11" s="645">
        <v>50000</v>
      </c>
      <c r="J11" s="646" t="s">
        <v>453</v>
      </c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</row>
    <row r="12" spans="1:26" ht="87" x14ac:dyDescent="0.35">
      <c r="A12" s="641"/>
      <c r="B12" s="642" t="s">
        <v>316</v>
      </c>
      <c r="C12" s="643" t="s">
        <v>116</v>
      </c>
      <c r="D12" s="644">
        <v>30000</v>
      </c>
      <c r="E12" s="643" t="s">
        <v>317</v>
      </c>
      <c r="F12" s="645">
        <v>30000</v>
      </c>
      <c r="G12" s="699"/>
      <c r="H12" s="699"/>
      <c r="I12" s="645">
        <v>30000</v>
      </c>
      <c r="J12" s="643" t="s">
        <v>397</v>
      </c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</row>
    <row r="13" spans="1:26" ht="87" x14ac:dyDescent="0.35">
      <c r="A13" s="641"/>
      <c r="B13" s="642" t="s">
        <v>318</v>
      </c>
      <c r="C13" s="643" t="s">
        <v>124</v>
      </c>
      <c r="D13" s="644">
        <v>40000</v>
      </c>
      <c r="E13" s="643" t="s">
        <v>319</v>
      </c>
      <c r="F13" s="645">
        <v>40000</v>
      </c>
      <c r="G13" s="643" t="s">
        <v>454</v>
      </c>
      <c r="H13" s="643" t="s">
        <v>521</v>
      </c>
      <c r="I13" s="645">
        <v>40000</v>
      </c>
      <c r="J13" s="643" t="s">
        <v>455</v>
      </c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</row>
    <row r="14" spans="1:26" ht="159.5" x14ac:dyDescent="0.35">
      <c r="A14" s="641"/>
      <c r="B14" s="642" t="s">
        <v>320</v>
      </c>
      <c r="C14" s="646" t="s">
        <v>126</v>
      </c>
      <c r="D14" s="644">
        <v>55000</v>
      </c>
      <c r="E14" s="643" t="s">
        <v>321</v>
      </c>
      <c r="F14" s="645">
        <v>55000</v>
      </c>
      <c r="G14" s="643" t="s">
        <v>399</v>
      </c>
      <c r="H14" s="643" t="s">
        <v>480</v>
      </c>
      <c r="I14" s="645">
        <v>27500</v>
      </c>
      <c r="J14" s="643" t="s">
        <v>456</v>
      </c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</row>
    <row r="15" spans="1:26" ht="159.5" x14ac:dyDescent="0.35">
      <c r="A15" s="641"/>
      <c r="B15" s="642" t="s">
        <v>322</v>
      </c>
      <c r="C15" s="643" t="s">
        <v>323</v>
      </c>
      <c r="D15" s="644">
        <v>27000</v>
      </c>
      <c r="E15" s="643" t="s">
        <v>324</v>
      </c>
      <c r="F15" s="645">
        <v>27000</v>
      </c>
      <c r="G15" s="643" t="s">
        <v>457</v>
      </c>
      <c r="H15" s="643" t="s">
        <v>522</v>
      </c>
      <c r="I15" s="645">
        <v>27000</v>
      </c>
      <c r="J15" s="643" t="s">
        <v>485</v>
      </c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</row>
    <row r="16" spans="1:26" ht="246.5" x14ac:dyDescent="0.35">
      <c r="A16" s="641"/>
      <c r="B16" s="642" t="s">
        <v>325</v>
      </c>
      <c r="C16" s="643" t="s">
        <v>130</v>
      </c>
      <c r="D16" s="644">
        <v>27000</v>
      </c>
      <c r="E16" s="643" t="s">
        <v>326</v>
      </c>
      <c r="F16" s="645">
        <v>27000</v>
      </c>
      <c r="G16" s="643" t="s">
        <v>458</v>
      </c>
      <c r="H16" s="643" t="s">
        <v>523</v>
      </c>
      <c r="I16" s="645">
        <v>27000</v>
      </c>
      <c r="J16" s="643" t="s">
        <v>486</v>
      </c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</row>
    <row r="17" spans="1:26" ht="101.5" x14ac:dyDescent="0.35">
      <c r="A17" s="641"/>
      <c r="B17" s="642" t="s">
        <v>327</v>
      </c>
      <c r="C17" s="643" t="s">
        <v>132</v>
      </c>
      <c r="D17" s="644">
        <v>49140</v>
      </c>
      <c r="E17" s="643" t="s">
        <v>328</v>
      </c>
      <c r="F17" s="645">
        <v>49140</v>
      </c>
      <c r="G17" s="643" t="s">
        <v>459</v>
      </c>
      <c r="H17" s="643" t="s">
        <v>524</v>
      </c>
      <c r="I17" s="645">
        <v>0</v>
      </c>
      <c r="J17" s="647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</row>
    <row r="18" spans="1:26" ht="145" x14ac:dyDescent="0.35">
      <c r="A18" s="641"/>
      <c r="B18" s="648" t="s">
        <v>329</v>
      </c>
      <c r="C18" s="646" t="s">
        <v>137</v>
      </c>
      <c r="D18" s="649">
        <v>17600</v>
      </c>
      <c r="E18" s="646" t="s">
        <v>481</v>
      </c>
      <c r="F18" s="650">
        <v>17600</v>
      </c>
      <c r="G18" s="647"/>
      <c r="H18" s="647"/>
      <c r="I18" s="650">
        <v>17600</v>
      </c>
      <c r="J18" s="643" t="s">
        <v>460</v>
      </c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</row>
    <row r="19" spans="1:26" ht="72.5" x14ac:dyDescent="0.35">
      <c r="A19" s="641"/>
      <c r="B19" s="648" t="s">
        <v>330</v>
      </c>
      <c r="C19" s="646" t="s">
        <v>139</v>
      </c>
      <c r="D19" s="649">
        <v>8800</v>
      </c>
      <c r="E19" s="646" t="s">
        <v>481</v>
      </c>
      <c r="F19" s="650">
        <v>8800</v>
      </c>
      <c r="G19" s="647"/>
      <c r="H19" s="647"/>
      <c r="I19" s="650">
        <v>8800</v>
      </c>
      <c r="J19" s="643" t="s">
        <v>400</v>
      </c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</row>
    <row r="20" spans="1:26" ht="275.5" x14ac:dyDescent="0.35">
      <c r="A20" s="641"/>
      <c r="B20" s="648" t="s">
        <v>331</v>
      </c>
      <c r="C20" s="646" t="s">
        <v>332</v>
      </c>
      <c r="D20" s="649">
        <v>135000</v>
      </c>
      <c r="E20" s="646" t="s">
        <v>333</v>
      </c>
      <c r="F20" s="650">
        <v>135000</v>
      </c>
      <c r="G20" s="646" t="s">
        <v>461</v>
      </c>
      <c r="H20" s="646" t="s">
        <v>401</v>
      </c>
      <c r="I20" s="650">
        <v>93118</v>
      </c>
      <c r="J20" s="643" t="s">
        <v>487</v>
      </c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</row>
    <row r="21" spans="1:26" ht="217.5" x14ac:dyDescent="0.35">
      <c r="A21" s="641"/>
      <c r="B21" s="648" t="s">
        <v>334</v>
      </c>
      <c r="C21" s="646" t="s">
        <v>234</v>
      </c>
      <c r="D21" s="649">
        <v>37500</v>
      </c>
      <c r="E21" s="646" t="s">
        <v>335</v>
      </c>
      <c r="F21" s="650">
        <v>37500</v>
      </c>
      <c r="G21" s="646" t="s">
        <v>462</v>
      </c>
      <c r="H21" s="646" t="s">
        <v>488</v>
      </c>
      <c r="I21" s="650">
        <v>37500</v>
      </c>
      <c r="J21" s="643" t="s">
        <v>525</v>
      </c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</row>
    <row r="22" spans="1:26" ht="217.5" x14ac:dyDescent="0.35">
      <c r="A22" s="641"/>
      <c r="B22" s="648" t="s">
        <v>336</v>
      </c>
      <c r="C22" s="646" t="s">
        <v>337</v>
      </c>
      <c r="D22" s="649">
        <v>25000</v>
      </c>
      <c r="E22" s="646" t="s">
        <v>335</v>
      </c>
      <c r="F22" s="650">
        <v>25000</v>
      </c>
      <c r="G22" s="646" t="s">
        <v>402</v>
      </c>
      <c r="H22" s="646" t="s">
        <v>489</v>
      </c>
      <c r="I22" s="650">
        <v>25000</v>
      </c>
      <c r="J22" s="643" t="s">
        <v>403</v>
      </c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</row>
    <row r="23" spans="1:26" ht="87" x14ac:dyDescent="0.35">
      <c r="A23" s="641"/>
      <c r="B23" s="648" t="s">
        <v>338</v>
      </c>
      <c r="C23" s="646" t="s">
        <v>238</v>
      </c>
      <c r="D23" s="649">
        <v>32000</v>
      </c>
      <c r="E23" s="646" t="s">
        <v>339</v>
      </c>
      <c r="F23" s="650">
        <v>32000</v>
      </c>
      <c r="G23" s="646" t="s">
        <v>490</v>
      </c>
      <c r="H23" s="646" t="s">
        <v>491</v>
      </c>
      <c r="I23" s="650">
        <v>23000</v>
      </c>
      <c r="J23" s="646" t="s">
        <v>463</v>
      </c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</row>
    <row r="24" spans="1:26" ht="217.5" x14ac:dyDescent="0.35">
      <c r="A24" s="641"/>
      <c r="B24" s="648" t="s">
        <v>340</v>
      </c>
      <c r="C24" s="646" t="s">
        <v>254</v>
      </c>
      <c r="D24" s="649">
        <v>40000</v>
      </c>
      <c r="E24" s="646" t="s">
        <v>341</v>
      </c>
      <c r="F24" s="650">
        <v>40000</v>
      </c>
      <c r="G24" s="646" t="s">
        <v>492</v>
      </c>
      <c r="H24" s="646" t="s">
        <v>526</v>
      </c>
      <c r="I24" s="650">
        <v>32000</v>
      </c>
      <c r="J24" s="643" t="s">
        <v>464</v>
      </c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</row>
    <row r="25" spans="1:26" ht="217.5" x14ac:dyDescent="0.35">
      <c r="A25" s="641"/>
      <c r="B25" s="648" t="s">
        <v>342</v>
      </c>
      <c r="C25" s="646" t="s">
        <v>255</v>
      </c>
      <c r="D25" s="649">
        <v>35000</v>
      </c>
      <c r="E25" s="646" t="s">
        <v>343</v>
      </c>
      <c r="F25" s="650">
        <v>35000</v>
      </c>
      <c r="G25" s="646" t="s">
        <v>465</v>
      </c>
      <c r="H25" s="646" t="s">
        <v>527</v>
      </c>
      <c r="I25" s="650">
        <v>28000</v>
      </c>
      <c r="J25" s="643" t="s">
        <v>528</v>
      </c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</row>
    <row r="26" spans="1:26" ht="87" x14ac:dyDescent="0.35">
      <c r="A26" s="641"/>
      <c r="B26" s="648" t="s">
        <v>344</v>
      </c>
      <c r="C26" s="646" t="s">
        <v>257</v>
      </c>
      <c r="D26" s="649">
        <v>35000</v>
      </c>
      <c r="E26" s="646" t="s">
        <v>345</v>
      </c>
      <c r="F26" s="650">
        <v>35000</v>
      </c>
      <c r="G26" s="646" t="s">
        <v>493</v>
      </c>
      <c r="H26" s="646" t="s">
        <v>404</v>
      </c>
      <c r="I26" s="650">
        <v>0</v>
      </c>
      <c r="J26" s="647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</row>
    <row r="27" spans="1:26" ht="217.5" x14ac:dyDescent="0.35">
      <c r="A27" s="641"/>
      <c r="B27" s="648" t="s">
        <v>346</v>
      </c>
      <c r="C27" s="646" t="s">
        <v>258</v>
      </c>
      <c r="D27" s="649">
        <v>45000</v>
      </c>
      <c r="E27" s="646" t="s">
        <v>347</v>
      </c>
      <c r="F27" s="650">
        <v>45000</v>
      </c>
      <c r="G27" s="646" t="s">
        <v>494</v>
      </c>
      <c r="H27" s="646" t="s">
        <v>515</v>
      </c>
      <c r="I27" s="650">
        <v>36000</v>
      </c>
      <c r="J27" s="643" t="s">
        <v>466</v>
      </c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</row>
    <row r="28" spans="1:26" ht="217.5" x14ac:dyDescent="0.35">
      <c r="A28" s="641"/>
      <c r="B28" s="648" t="s">
        <v>348</v>
      </c>
      <c r="C28" s="646" t="s">
        <v>259</v>
      </c>
      <c r="D28" s="649">
        <v>39000</v>
      </c>
      <c r="E28" s="646" t="s">
        <v>339</v>
      </c>
      <c r="F28" s="650">
        <v>39000</v>
      </c>
      <c r="G28" s="646" t="s">
        <v>495</v>
      </c>
      <c r="H28" s="646" t="s">
        <v>516</v>
      </c>
      <c r="I28" s="650">
        <v>31200</v>
      </c>
      <c r="J28" s="643" t="s">
        <v>529</v>
      </c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</row>
    <row r="29" spans="1:26" ht="217.5" x14ac:dyDescent="0.35">
      <c r="A29" s="641"/>
      <c r="B29" s="648" t="s">
        <v>349</v>
      </c>
      <c r="C29" s="646" t="s">
        <v>260</v>
      </c>
      <c r="D29" s="649">
        <v>35000</v>
      </c>
      <c r="E29" s="646" t="s">
        <v>350</v>
      </c>
      <c r="F29" s="650">
        <v>35000</v>
      </c>
      <c r="G29" s="646" t="s">
        <v>496</v>
      </c>
      <c r="H29" s="646" t="s">
        <v>517</v>
      </c>
      <c r="I29" s="650">
        <v>28000</v>
      </c>
      <c r="J29" s="643" t="s">
        <v>530</v>
      </c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</row>
    <row r="30" spans="1:26" ht="87" x14ac:dyDescent="0.35">
      <c r="A30" s="641"/>
      <c r="B30" s="642" t="s">
        <v>351</v>
      </c>
      <c r="C30" s="643" t="s">
        <v>261</v>
      </c>
      <c r="D30" s="644">
        <v>15000</v>
      </c>
      <c r="E30" s="643" t="s">
        <v>352</v>
      </c>
      <c r="F30" s="645">
        <v>15000</v>
      </c>
      <c r="G30" s="643" t="s">
        <v>497</v>
      </c>
      <c r="H30" s="643" t="s">
        <v>518</v>
      </c>
      <c r="I30" s="645">
        <v>15000</v>
      </c>
      <c r="J30" s="643" t="s">
        <v>531</v>
      </c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</row>
    <row r="31" spans="1:26" ht="87" x14ac:dyDescent="0.35">
      <c r="A31" s="641"/>
      <c r="B31" s="642" t="s">
        <v>353</v>
      </c>
      <c r="C31" s="643" t="s">
        <v>267</v>
      </c>
      <c r="D31" s="644">
        <v>11960</v>
      </c>
      <c r="E31" s="643" t="s">
        <v>354</v>
      </c>
      <c r="F31" s="645">
        <v>11960</v>
      </c>
      <c r="G31" s="643" t="s">
        <v>467</v>
      </c>
      <c r="H31" s="643" t="s">
        <v>405</v>
      </c>
      <c r="I31" s="645">
        <v>11960</v>
      </c>
      <c r="J31" s="643" t="s">
        <v>406</v>
      </c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</row>
    <row r="32" spans="1:26" ht="58" x14ac:dyDescent="0.35">
      <c r="A32" s="641"/>
      <c r="B32" s="642" t="s">
        <v>355</v>
      </c>
      <c r="C32" s="643" t="s">
        <v>268</v>
      </c>
      <c r="D32" s="644">
        <v>12090</v>
      </c>
      <c r="E32" s="643" t="s">
        <v>356</v>
      </c>
      <c r="F32" s="650">
        <v>12090</v>
      </c>
      <c r="G32" s="643" t="s">
        <v>498</v>
      </c>
      <c r="H32" s="643" t="s">
        <v>407</v>
      </c>
      <c r="I32" s="645">
        <v>12090</v>
      </c>
      <c r="J32" s="643" t="s">
        <v>408</v>
      </c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</row>
    <row r="33" spans="1:26" ht="58" x14ac:dyDescent="0.35">
      <c r="A33" s="641"/>
      <c r="B33" s="648" t="s">
        <v>357</v>
      </c>
      <c r="C33" s="646" t="s">
        <v>269</v>
      </c>
      <c r="D33" s="649">
        <v>131342</v>
      </c>
      <c r="E33" s="646" t="s">
        <v>358</v>
      </c>
      <c r="F33" s="650">
        <v>131342</v>
      </c>
      <c r="G33" s="646" t="s">
        <v>499</v>
      </c>
      <c r="H33" s="646" t="s">
        <v>409</v>
      </c>
      <c r="I33" s="650">
        <v>67529</v>
      </c>
      <c r="J33" s="646" t="s">
        <v>532</v>
      </c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</row>
    <row r="34" spans="1:26" ht="72.5" x14ac:dyDescent="0.35">
      <c r="A34" s="641"/>
      <c r="B34" s="642" t="s">
        <v>359</v>
      </c>
      <c r="C34" s="643" t="s">
        <v>276</v>
      </c>
      <c r="D34" s="644">
        <v>16020</v>
      </c>
      <c r="E34" s="643" t="s">
        <v>339</v>
      </c>
      <c r="F34" s="645">
        <v>16020</v>
      </c>
      <c r="G34" s="643" t="s">
        <v>468</v>
      </c>
      <c r="H34" s="643" t="s">
        <v>410</v>
      </c>
      <c r="I34" s="645">
        <v>16020</v>
      </c>
      <c r="J34" s="643" t="s">
        <v>411</v>
      </c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</row>
    <row r="35" spans="1:26" ht="87" x14ac:dyDescent="0.35">
      <c r="A35" s="641"/>
      <c r="B35" s="642" t="s">
        <v>360</v>
      </c>
      <c r="C35" s="643" t="s">
        <v>277</v>
      </c>
      <c r="D35" s="644">
        <v>132000</v>
      </c>
      <c r="E35" s="643" t="s">
        <v>361</v>
      </c>
      <c r="F35" s="645">
        <v>132000</v>
      </c>
      <c r="G35" s="643" t="s">
        <v>500</v>
      </c>
      <c r="H35" s="643" t="s">
        <v>501</v>
      </c>
      <c r="I35" s="645">
        <v>132000</v>
      </c>
      <c r="J35" s="643" t="s">
        <v>533</v>
      </c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</row>
    <row r="36" spans="1:26" ht="87" x14ac:dyDescent="0.35">
      <c r="A36" s="641"/>
      <c r="B36" s="642" t="s">
        <v>362</v>
      </c>
      <c r="C36" s="643" t="s">
        <v>279</v>
      </c>
      <c r="D36" s="644">
        <v>74000</v>
      </c>
      <c r="E36" s="643" t="s">
        <v>361</v>
      </c>
      <c r="F36" s="645">
        <v>74000</v>
      </c>
      <c r="G36" s="643" t="s">
        <v>502</v>
      </c>
      <c r="H36" s="643" t="s">
        <v>470</v>
      </c>
      <c r="I36" s="645">
        <v>74000</v>
      </c>
      <c r="J36" s="643" t="s">
        <v>471</v>
      </c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</row>
    <row r="37" spans="1:26" ht="72.5" x14ac:dyDescent="0.35">
      <c r="A37" s="641"/>
      <c r="B37" s="642" t="s">
        <v>363</v>
      </c>
      <c r="C37" s="643" t="s">
        <v>280</v>
      </c>
      <c r="D37" s="644">
        <v>25000</v>
      </c>
      <c r="E37" s="643" t="s">
        <v>339</v>
      </c>
      <c r="F37" s="645">
        <v>25000</v>
      </c>
      <c r="G37" s="643" t="s">
        <v>472</v>
      </c>
      <c r="H37" s="643" t="s">
        <v>412</v>
      </c>
      <c r="I37" s="645">
        <v>25000</v>
      </c>
      <c r="J37" s="643" t="s">
        <v>473</v>
      </c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</row>
    <row r="38" spans="1:26" ht="58" x14ac:dyDescent="0.35">
      <c r="A38" s="641"/>
      <c r="B38" s="642" t="s">
        <v>364</v>
      </c>
      <c r="C38" s="643" t="s">
        <v>281</v>
      </c>
      <c r="D38" s="644">
        <v>26010</v>
      </c>
      <c r="E38" s="643" t="s">
        <v>347</v>
      </c>
      <c r="F38" s="645">
        <v>26010</v>
      </c>
      <c r="G38" s="643" t="s">
        <v>413</v>
      </c>
      <c r="H38" s="643" t="s">
        <v>414</v>
      </c>
      <c r="I38" s="645">
        <v>26010</v>
      </c>
      <c r="J38" s="643" t="s">
        <v>474</v>
      </c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</row>
    <row r="39" spans="1:26" ht="58" x14ac:dyDescent="0.35">
      <c r="A39" s="641"/>
      <c r="B39" s="642" t="s">
        <v>365</v>
      </c>
      <c r="C39" s="643" t="s">
        <v>282</v>
      </c>
      <c r="D39" s="644">
        <v>12000</v>
      </c>
      <c r="E39" s="643" t="s">
        <v>347</v>
      </c>
      <c r="F39" s="645">
        <v>12000</v>
      </c>
      <c r="G39" s="643" t="s">
        <v>415</v>
      </c>
      <c r="H39" s="643" t="s">
        <v>416</v>
      </c>
      <c r="I39" s="645">
        <v>12000</v>
      </c>
      <c r="J39" s="643" t="s">
        <v>417</v>
      </c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</row>
    <row r="40" spans="1:26" ht="58" x14ac:dyDescent="0.35">
      <c r="A40" s="641"/>
      <c r="B40" s="642" t="s">
        <v>366</v>
      </c>
      <c r="C40" s="643" t="s">
        <v>283</v>
      </c>
      <c r="D40" s="644">
        <v>10000</v>
      </c>
      <c r="E40" s="643" t="s">
        <v>367</v>
      </c>
      <c r="F40" s="645">
        <v>10000</v>
      </c>
      <c r="G40" s="643" t="s">
        <v>418</v>
      </c>
      <c r="H40" s="643" t="s">
        <v>419</v>
      </c>
      <c r="I40" s="645">
        <v>10000</v>
      </c>
      <c r="J40" s="643" t="s">
        <v>519</v>
      </c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</row>
    <row r="41" spans="1:26" ht="77.400000000000006" customHeight="1" x14ac:dyDescent="0.35">
      <c r="A41" s="641"/>
      <c r="B41" s="642" t="s">
        <v>368</v>
      </c>
      <c r="C41" s="643" t="s">
        <v>284</v>
      </c>
      <c r="D41" s="644">
        <v>8000</v>
      </c>
      <c r="E41" s="643" t="s">
        <v>367</v>
      </c>
      <c r="F41" s="645">
        <v>8000</v>
      </c>
      <c r="G41" s="643" t="s">
        <v>503</v>
      </c>
      <c r="H41" s="643" t="s">
        <v>420</v>
      </c>
      <c r="I41" s="645">
        <v>8000</v>
      </c>
      <c r="J41" s="643" t="s">
        <v>520</v>
      </c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</row>
    <row r="42" spans="1:26" ht="58" x14ac:dyDescent="0.35">
      <c r="A42" s="641"/>
      <c r="B42" s="648" t="s">
        <v>369</v>
      </c>
      <c r="C42" s="646" t="s">
        <v>285</v>
      </c>
      <c r="D42" s="649">
        <v>14406</v>
      </c>
      <c r="E42" s="646" t="s">
        <v>347</v>
      </c>
      <c r="F42" s="650">
        <v>14406</v>
      </c>
      <c r="G42" s="646" t="s">
        <v>421</v>
      </c>
      <c r="H42" s="646" t="s">
        <v>422</v>
      </c>
      <c r="I42" s="650">
        <v>0</v>
      </c>
      <c r="J42" s="647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</row>
    <row r="43" spans="1:26" ht="58" x14ac:dyDescent="0.35">
      <c r="A43" s="641"/>
      <c r="B43" s="642" t="s">
        <v>370</v>
      </c>
      <c r="C43" s="643" t="s">
        <v>291</v>
      </c>
      <c r="D43" s="644">
        <v>272</v>
      </c>
      <c r="E43" s="643" t="s">
        <v>371</v>
      </c>
      <c r="F43" s="645">
        <v>272</v>
      </c>
      <c r="G43" s="647"/>
      <c r="H43" s="647" t="s">
        <v>504</v>
      </c>
      <c r="I43" s="645">
        <v>272</v>
      </c>
      <c r="J43" s="643" t="s">
        <v>423</v>
      </c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</row>
    <row r="44" spans="1:26" ht="43.5" x14ac:dyDescent="0.35">
      <c r="A44" s="641"/>
      <c r="B44" s="642" t="s">
        <v>372</v>
      </c>
      <c r="C44" s="643" t="s">
        <v>295</v>
      </c>
      <c r="D44" s="644">
        <v>19500</v>
      </c>
      <c r="E44" s="643" t="s">
        <v>315</v>
      </c>
      <c r="F44" s="645">
        <v>19500</v>
      </c>
      <c r="G44" s="643"/>
      <c r="H44" s="643" t="s">
        <v>424</v>
      </c>
      <c r="I44" s="645">
        <v>19500</v>
      </c>
      <c r="J44" s="643" t="s">
        <v>425</v>
      </c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</row>
    <row r="45" spans="1:26" ht="14.5" x14ac:dyDescent="0.35">
      <c r="A45" s="651"/>
      <c r="B45" s="707" t="s">
        <v>373</v>
      </c>
      <c r="C45" s="703"/>
      <c r="D45" s="652">
        <f>SUM(D11:D44)</f>
        <v>1270640</v>
      </c>
      <c r="E45" s="653"/>
      <c r="F45" s="654">
        <f>SUM(F11:F44)</f>
        <v>1270640</v>
      </c>
      <c r="G45" s="653"/>
      <c r="H45" s="653"/>
      <c r="I45" s="654">
        <f>SUM(I11:I44)</f>
        <v>991099</v>
      </c>
      <c r="J45" s="653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5" x14ac:dyDescent="0.35">
      <c r="A46" s="638"/>
      <c r="B46" s="658"/>
      <c r="C46" s="638"/>
      <c r="D46" s="3"/>
      <c r="E46" s="638"/>
      <c r="F46" s="3"/>
      <c r="G46" s="638"/>
      <c r="H46" s="638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</row>
    <row r="47" spans="1:26" ht="29.4" customHeight="1" x14ac:dyDescent="0.3">
      <c r="A47" s="18"/>
      <c r="B47" s="702" t="s">
        <v>374</v>
      </c>
      <c r="C47" s="703"/>
      <c r="D47" s="704"/>
      <c r="E47" s="705" t="s">
        <v>305</v>
      </c>
      <c r="F47" s="703"/>
      <c r="G47" s="703"/>
      <c r="H47" s="703"/>
      <c r="I47" s="703"/>
      <c r="J47" s="704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ht="87" x14ac:dyDescent="0.3">
      <c r="A48" s="639" t="s">
        <v>306</v>
      </c>
      <c r="B48" s="639" t="s">
        <v>307</v>
      </c>
      <c r="C48" s="639" t="s">
        <v>52</v>
      </c>
      <c r="D48" s="640" t="s">
        <v>308</v>
      </c>
      <c r="E48" s="639" t="s">
        <v>309</v>
      </c>
      <c r="F48" s="640" t="s">
        <v>308</v>
      </c>
      <c r="G48" s="639" t="s">
        <v>310</v>
      </c>
      <c r="H48" s="639" t="s">
        <v>311</v>
      </c>
      <c r="I48" s="639" t="s">
        <v>312</v>
      </c>
      <c r="J48" s="639" t="s">
        <v>313</v>
      </c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43.5" x14ac:dyDescent="0.35">
      <c r="A49" s="641"/>
      <c r="B49" s="642" t="s">
        <v>322</v>
      </c>
      <c r="C49" s="643" t="s">
        <v>323</v>
      </c>
      <c r="D49" s="645">
        <v>28137.5</v>
      </c>
      <c r="E49" s="643" t="s">
        <v>324</v>
      </c>
      <c r="F49" s="650">
        <v>28137.5</v>
      </c>
      <c r="G49" s="643" t="s">
        <v>505</v>
      </c>
      <c r="H49" s="643" t="s">
        <v>426</v>
      </c>
      <c r="I49" s="645">
        <v>0</v>
      </c>
      <c r="J49" s="647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</row>
    <row r="50" spans="1:26" ht="58" x14ac:dyDescent="0.35">
      <c r="A50" s="641"/>
      <c r="B50" s="642" t="s">
        <v>327</v>
      </c>
      <c r="C50" s="643" t="s">
        <v>130</v>
      </c>
      <c r="D50" s="645">
        <v>28137.5</v>
      </c>
      <c r="E50" s="643" t="s">
        <v>326</v>
      </c>
      <c r="F50" s="650">
        <v>28137.5</v>
      </c>
      <c r="G50" s="643" t="s">
        <v>506</v>
      </c>
      <c r="H50" s="643" t="s">
        <v>426</v>
      </c>
      <c r="I50" s="645">
        <v>0</v>
      </c>
      <c r="J50" s="647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</row>
    <row r="51" spans="1:26" ht="72.5" x14ac:dyDescent="0.35">
      <c r="A51" s="641"/>
      <c r="B51" s="642" t="s">
        <v>375</v>
      </c>
      <c r="C51" s="643" t="s">
        <v>132</v>
      </c>
      <c r="D51" s="645">
        <v>14640</v>
      </c>
      <c r="E51" s="646" t="s">
        <v>328</v>
      </c>
      <c r="F51" s="650">
        <v>14640</v>
      </c>
      <c r="G51" s="643" t="s">
        <v>427</v>
      </c>
      <c r="H51" s="643" t="s">
        <v>510</v>
      </c>
      <c r="I51" s="645">
        <v>0</v>
      </c>
      <c r="J51" s="647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</row>
    <row r="52" spans="1:26" ht="43.5" x14ac:dyDescent="0.35">
      <c r="A52" s="641"/>
      <c r="B52" s="642" t="s">
        <v>376</v>
      </c>
      <c r="C52" s="643" t="s">
        <v>377</v>
      </c>
      <c r="D52" s="645">
        <v>17744.86</v>
      </c>
      <c r="E52" s="646" t="s">
        <v>315</v>
      </c>
      <c r="F52" s="645">
        <v>17744.86</v>
      </c>
      <c r="G52" s="643"/>
      <c r="H52" s="643" t="s">
        <v>428</v>
      </c>
      <c r="I52" s="645">
        <v>0</v>
      </c>
      <c r="J52" s="647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</row>
    <row r="53" spans="1:26" ht="174" x14ac:dyDescent="0.35">
      <c r="A53" s="641"/>
      <c r="B53" s="642" t="s">
        <v>378</v>
      </c>
      <c r="C53" s="643" t="s">
        <v>203</v>
      </c>
      <c r="D53" s="645">
        <v>3738</v>
      </c>
      <c r="E53" s="646" t="s">
        <v>379</v>
      </c>
      <c r="F53" s="650">
        <v>3738</v>
      </c>
      <c r="G53" s="643"/>
      <c r="H53" s="643" t="s">
        <v>475</v>
      </c>
      <c r="I53" s="645">
        <v>3738</v>
      </c>
      <c r="J53" s="643" t="s">
        <v>429</v>
      </c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</row>
    <row r="54" spans="1:26" ht="58" x14ac:dyDescent="0.35">
      <c r="A54" s="641"/>
      <c r="B54" s="642" t="s">
        <v>380</v>
      </c>
      <c r="C54" s="643" t="s">
        <v>210</v>
      </c>
      <c r="D54" s="645">
        <v>9606</v>
      </c>
      <c r="E54" s="646" t="s">
        <v>381</v>
      </c>
      <c r="F54" s="650">
        <v>9606</v>
      </c>
      <c r="G54" s="643" t="s">
        <v>507</v>
      </c>
      <c r="H54" s="643" t="s">
        <v>430</v>
      </c>
      <c r="I54" s="645">
        <v>9606</v>
      </c>
      <c r="J54" s="643" t="s">
        <v>431</v>
      </c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</row>
    <row r="55" spans="1:26" ht="72.5" x14ac:dyDescent="0.35">
      <c r="A55" s="641"/>
      <c r="B55" s="642" t="s">
        <v>382</v>
      </c>
      <c r="C55" s="643" t="s">
        <v>213</v>
      </c>
      <c r="D55" s="645">
        <v>3255</v>
      </c>
      <c r="E55" s="646" t="s">
        <v>383</v>
      </c>
      <c r="F55" s="650">
        <v>3255</v>
      </c>
      <c r="G55" s="643"/>
      <c r="H55" s="643" t="s">
        <v>476</v>
      </c>
      <c r="I55" s="645">
        <v>3255</v>
      </c>
      <c r="J55" s="643" t="s">
        <v>432</v>
      </c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</row>
    <row r="56" spans="1:26" ht="304.5" x14ac:dyDescent="0.35">
      <c r="A56" s="641"/>
      <c r="B56" s="642" t="s">
        <v>384</v>
      </c>
      <c r="C56" s="643" t="s">
        <v>230</v>
      </c>
      <c r="D56" s="645">
        <v>7908.62</v>
      </c>
      <c r="E56" s="646" t="s">
        <v>534</v>
      </c>
      <c r="F56" s="645">
        <v>7908.62</v>
      </c>
      <c r="G56" s="643" t="s">
        <v>508</v>
      </c>
      <c r="H56" s="643" t="s">
        <v>511</v>
      </c>
      <c r="I56" s="645">
        <v>7204.31</v>
      </c>
      <c r="J56" s="643" t="s">
        <v>433</v>
      </c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</row>
    <row r="57" spans="1:26" ht="101.5" x14ac:dyDescent="0.35">
      <c r="A57" s="641"/>
      <c r="B57" s="642" t="s">
        <v>331</v>
      </c>
      <c r="C57" s="643" t="s">
        <v>332</v>
      </c>
      <c r="D57" s="650">
        <v>81977.83</v>
      </c>
      <c r="E57" s="646" t="s">
        <v>535</v>
      </c>
      <c r="F57" s="650">
        <v>81977.83</v>
      </c>
      <c r="G57" s="646"/>
      <c r="H57" s="646" t="s">
        <v>509</v>
      </c>
      <c r="I57" s="650">
        <v>0</v>
      </c>
      <c r="J57" s="647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</row>
    <row r="58" spans="1:26" ht="217.5" x14ac:dyDescent="0.35">
      <c r="A58" s="641"/>
      <c r="B58" s="642" t="s">
        <v>349</v>
      </c>
      <c r="C58" s="643" t="s">
        <v>260</v>
      </c>
      <c r="D58" s="650">
        <v>5000</v>
      </c>
      <c r="E58" s="646" t="s">
        <v>350</v>
      </c>
      <c r="F58" s="650">
        <v>5000</v>
      </c>
      <c r="G58" s="646" t="s">
        <v>434</v>
      </c>
      <c r="H58" s="646" t="s">
        <v>512</v>
      </c>
      <c r="I58" s="650">
        <v>4000</v>
      </c>
      <c r="J58" s="643" t="s">
        <v>435</v>
      </c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</row>
    <row r="59" spans="1:26" ht="43.5" x14ac:dyDescent="0.35">
      <c r="A59" s="641"/>
      <c r="B59" s="642" t="s">
        <v>351</v>
      </c>
      <c r="C59" s="643" t="s">
        <v>261</v>
      </c>
      <c r="D59" s="645">
        <v>15000</v>
      </c>
      <c r="E59" s="643" t="s">
        <v>352</v>
      </c>
      <c r="F59" s="645">
        <v>15000</v>
      </c>
      <c r="G59" s="643" t="s">
        <v>436</v>
      </c>
      <c r="H59" s="643" t="s">
        <v>437</v>
      </c>
      <c r="I59" s="645">
        <v>15000</v>
      </c>
      <c r="J59" s="643" t="s">
        <v>438</v>
      </c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</row>
    <row r="60" spans="1:26" ht="58" x14ac:dyDescent="0.35">
      <c r="A60" s="641"/>
      <c r="B60" s="642" t="s">
        <v>353</v>
      </c>
      <c r="C60" s="643" t="s">
        <v>267</v>
      </c>
      <c r="D60" s="645">
        <v>4940</v>
      </c>
      <c r="E60" s="643" t="s">
        <v>354</v>
      </c>
      <c r="F60" s="645">
        <v>4940</v>
      </c>
      <c r="G60" s="643" t="s">
        <v>439</v>
      </c>
      <c r="H60" s="643" t="s">
        <v>405</v>
      </c>
      <c r="I60" s="645">
        <v>4940</v>
      </c>
      <c r="J60" s="643" t="s">
        <v>440</v>
      </c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</row>
    <row r="61" spans="1:26" ht="58" x14ac:dyDescent="0.35">
      <c r="A61" s="641"/>
      <c r="B61" s="642" t="s">
        <v>357</v>
      </c>
      <c r="C61" s="646" t="s">
        <v>269</v>
      </c>
      <c r="D61" s="650">
        <v>3331</v>
      </c>
      <c r="E61" s="646" t="s">
        <v>358</v>
      </c>
      <c r="F61" s="650">
        <v>3331</v>
      </c>
      <c r="G61" s="646" t="s">
        <v>499</v>
      </c>
      <c r="H61" s="646" t="s">
        <v>409</v>
      </c>
      <c r="I61" s="650">
        <v>0</v>
      </c>
      <c r="J61" s="647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</row>
    <row r="62" spans="1:26" ht="58" x14ac:dyDescent="0.35">
      <c r="A62" s="641"/>
      <c r="B62" s="642" t="s">
        <v>385</v>
      </c>
      <c r="C62" s="643" t="s">
        <v>275</v>
      </c>
      <c r="D62" s="645">
        <v>65000</v>
      </c>
      <c r="E62" s="643" t="s">
        <v>356</v>
      </c>
      <c r="F62" s="650">
        <v>65000</v>
      </c>
      <c r="G62" s="643" t="s">
        <v>441</v>
      </c>
      <c r="H62" s="643" t="s">
        <v>442</v>
      </c>
      <c r="I62" s="645">
        <v>65000</v>
      </c>
      <c r="J62" s="643" t="s">
        <v>443</v>
      </c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</row>
    <row r="63" spans="1:26" ht="58" x14ac:dyDescent="0.35">
      <c r="A63" s="641"/>
      <c r="B63" s="642" t="s">
        <v>359</v>
      </c>
      <c r="C63" s="643" t="s">
        <v>276</v>
      </c>
      <c r="D63" s="645">
        <v>7980</v>
      </c>
      <c r="E63" s="643" t="s">
        <v>339</v>
      </c>
      <c r="F63" s="645">
        <v>7980</v>
      </c>
      <c r="G63" s="643" t="s">
        <v>444</v>
      </c>
      <c r="H63" s="643" t="s">
        <v>410</v>
      </c>
      <c r="I63" s="645">
        <v>0</v>
      </c>
      <c r="J63" s="647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</row>
    <row r="64" spans="1:26" ht="87" x14ac:dyDescent="0.35">
      <c r="A64" s="641"/>
      <c r="B64" s="642" t="s">
        <v>360</v>
      </c>
      <c r="C64" s="643" t="s">
        <v>277</v>
      </c>
      <c r="D64" s="645">
        <v>132000</v>
      </c>
      <c r="E64" s="643" t="s">
        <v>361</v>
      </c>
      <c r="F64" s="645">
        <v>132000</v>
      </c>
      <c r="G64" s="643" t="s">
        <v>445</v>
      </c>
      <c r="H64" s="643" t="s">
        <v>469</v>
      </c>
      <c r="I64" s="645">
        <v>10000</v>
      </c>
      <c r="J64" s="643" t="s">
        <v>446</v>
      </c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</row>
    <row r="65" spans="1:26" ht="87" x14ac:dyDescent="0.35">
      <c r="A65" s="641"/>
      <c r="B65" s="642" t="s">
        <v>362</v>
      </c>
      <c r="C65" s="643" t="s">
        <v>279</v>
      </c>
      <c r="D65" s="645">
        <v>74000</v>
      </c>
      <c r="E65" s="643" t="s">
        <v>361</v>
      </c>
      <c r="F65" s="645">
        <v>74000</v>
      </c>
      <c r="G65" s="643" t="s">
        <v>447</v>
      </c>
      <c r="H65" s="643" t="s">
        <v>470</v>
      </c>
      <c r="I65" s="645">
        <v>0</v>
      </c>
      <c r="J65" s="647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</row>
    <row r="66" spans="1:26" ht="58" x14ac:dyDescent="0.35">
      <c r="A66" s="641"/>
      <c r="B66" s="642" t="s">
        <v>363</v>
      </c>
      <c r="C66" s="643" t="s">
        <v>280</v>
      </c>
      <c r="D66" s="645">
        <v>10000</v>
      </c>
      <c r="E66" s="643" t="s">
        <v>339</v>
      </c>
      <c r="F66" s="645">
        <v>10000</v>
      </c>
      <c r="G66" s="643" t="s">
        <v>448</v>
      </c>
      <c r="H66" s="643" t="s">
        <v>412</v>
      </c>
      <c r="I66" s="645">
        <v>10000</v>
      </c>
      <c r="J66" s="643" t="s">
        <v>449</v>
      </c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</row>
    <row r="67" spans="1:26" ht="58" x14ac:dyDescent="0.35">
      <c r="A67" s="641"/>
      <c r="B67" s="642" t="s">
        <v>364</v>
      </c>
      <c r="C67" s="643" t="s">
        <v>281</v>
      </c>
      <c r="D67" s="645">
        <v>7990</v>
      </c>
      <c r="E67" s="643" t="s">
        <v>347</v>
      </c>
      <c r="F67" s="650">
        <v>7990</v>
      </c>
      <c r="G67" s="643" t="s">
        <v>413</v>
      </c>
      <c r="H67" s="643" t="s">
        <v>414</v>
      </c>
      <c r="I67" s="650">
        <v>7990</v>
      </c>
      <c r="J67" s="643" t="s">
        <v>450</v>
      </c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</row>
    <row r="68" spans="1:26" ht="58" x14ac:dyDescent="0.35">
      <c r="A68" s="641"/>
      <c r="B68" s="642" t="s">
        <v>365</v>
      </c>
      <c r="C68" s="643" t="s">
        <v>282</v>
      </c>
      <c r="D68" s="645">
        <v>4000</v>
      </c>
      <c r="E68" s="643" t="s">
        <v>347</v>
      </c>
      <c r="F68" s="650">
        <v>4000</v>
      </c>
      <c r="G68" s="643" t="s">
        <v>415</v>
      </c>
      <c r="H68" s="643" t="s">
        <v>416</v>
      </c>
      <c r="I68" s="645">
        <v>4000</v>
      </c>
      <c r="J68" s="643" t="s">
        <v>451</v>
      </c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</row>
    <row r="69" spans="1:26" ht="58" x14ac:dyDescent="0.35">
      <c r="A69" s="641"/>
      <c r="B69" s="642" t="s">
        <v>369</v>
      </c>
      <c r="C69" s="643" t="s">
        <v>285</v>
      </c>
      <c r="D69" s="645">
        <v>1274</v>
      </c>
      <c r="E69" s="643" t="s">
        <v>386</v>
      </c>
      <c r="F69" s="650">
        <v>1274</v>
      </c>
      <c r="G69" s="643" t="s">
        <v>421</v>
      </c>
      <c r="H69" s="643" t="s">
        <v>422</v>
      </c>
      <c r="I69" s="645">
        <v>0</v>
      </c>
      <c r="J69" s="647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</row>
    <row r="70" spans="1:26" ht="304.5" x14ac:dyDescent="0.35">
      <c r="A70" s="641"/>
      <c r="B70" s="642" t="s">
        <v>387</v>
      </c>
      <c r="C70" s="643" t="s">
        <v>289</v>
      </c>
      <c r="D70" s="645">
        <v>6126.98</v>
      </c>
      <c r="E70" s="643" t="s">
        <v>514</v>
      </c>
      <c r="F70" s="645">
        <v>6126.98</v>
      </c>
      <c r="G70" s="647"/>
      <c r="H70" s="647" t="s">
        <v>513</v>
      </c>
      <c r="I70" s="645">
        <v>6126.98</v>
      </c>
      <c r="J70" s="643" t="s">
        <v>477</v>
      </c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</row>
    <row r="71" spans="1:26" ht="145" x14ac:dyDescent="0.35">
      <c r="A71" s="641"/>
      <c r="B71" s="642" t="s">
        <v>370</v>
      </c>
      <c r="C71" s="643" t="s">
        <v>291</v>
      </c>
      <c r="D71" s="645">
        <v>241.5</v>
      </c>
      <c r="E71" s="643" t="s">
        <v>514</v>
      </c>
      <c r="F71" s="645">
        <v>241.5</v>
      </c>
      <c r="G71" s="647"/>
      <c r="H71" s="647"/>
      <c r="I71" s="645">
        <v>241.5</v>
      </c>
      <c r="J71" s="643" t="s">
        <v>478</v>
      </c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</row>
    <row r="72" spans="1:26" ht="87" x14ac:dyDescent="0.35">
      <c r="A72" s="641"/>
      <c r="B72" s="642" t="s">
        <v>372</v>
      </c>
      <c r="C72" s="643" t="s">
        <v>295</v>
      </c>
      <c r="D72" s="645">
        <v>18955.580000000002</v>
      </c>
      <c r="E72" s="643" t="s">
        <v>315</v>
      </c>
      <c r="F72" s="650">
        <v>18955.580000000002</v>
      </c>
      <c r="G72" s="643"/>
      <c r="H72" s="643" t="s">
        <v>479</v>
      </c>
      <c r="I72" s="645">
        <v>0</v>
      </c>
      <c r="J72" s="647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</row>
    <row r="73" spans="1:26" ht="43.5" x14ac:dyDescent="0.35">
      <c r="A73" s="641"/>
      <c r="B73" s="642" t="s">
        <v>388</v>
      </c>
      <c r="C73" s="643" t="s">
        <v>389</v>
      </c>
      <c r="D73" s="645">
        <v>3000</v>
      </c>
      <c r="E73" s="643" t="s">
        <v>315</v>
      </c>
      <c r="F73" s="650">
        <v>3000</v>
      </c>
      <c r="G73" s="643"/>
      <c r="H73" s="643" t="s">
        <v>452</v>
      </c>
      <c r="I73" s="645">
        <v>0</v>
      </c>
      <c r="J73" s="647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</row>
    <row r="74" spans="1:26" ht="14.5" x14ac:dyDescent="0.35">
      <c r="A74" s="651"/>
      <c r="B74" s="707" t="s">
        <v>373</v>
      </c>
      <c r="C74" s="703"/>
      <c r="D74" s="654">
        <f>SUM(D49:D73)</f>
        <v>553984.37</v>
      </c>
      <c r="E74" s="653"/>
      <c r="F74" s="655">
        <f>SUM(F49:F73)</f>
        <v>553984.37</v>
      </c>
      <c r="G74" s="653"/>
      <c r="H74" s="653"/>
      <c r="I74" s="656">
        <f>SUM(I49:I73)</f>
        <v>151101.79</v>
      </c>
      <c r="J74" s="653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5" x14ac:dyDescent="0.35">
      <c r="A75" s="638"/>
      <c r="B75" s="638"/>
      <c r="C75" s="638"/>
      <c r="D75" s="3"/>
      <c r="E75" s="638"/>
      <c r="F75" s="3"/>
      <c r="G75" s="638"/>
      <c r="H75" s="657"/>
      <c r="I75" s="706" t="s">
        <v>390</v>
      </c>
      <c r="J75" s="660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</row>
    <row r="76" spans="1:26" ht="15.5" x14ac:dyDescent="0.35">
      <c r="A76" s="638"/>
      <c r="B76" s="638"/>
      <c r="C76" s="638"/>
      <c r="D76" s="3"/>
      <c r="E76" s="638"/>
      <c r="F76" s="3"/>
      <c r="G76" s="638"/>
      <c r="H76" s="706" t="s">
        <v>391</v>
      </c>
      <c r="I76" s="660"/>
      <c r="J76" s="660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</row>
    <row r="77" spans="1:26" ht="15.5" x14ac:dyDescent="0.35">
      <c r="A77" s="638"/>
      <c r="B77" s="638"/>
      <c r="C77" s="638"/>
      <c r="D77" s="3"/>
      <c r="E77" s="638"/>
      <c r="F77" s="3"/>
      <c r="G77" s="638"/>
      <c r="H77" s="706" t="s">
        <v>392</v>
      </c>
      <c r="I77" s="660"/>
      <c r="J77" s="660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</row>
    <row r="78" spans="1:26" ht="14.5" x14ac:dyDescent="0.35">
      <c r="A78" s="638"/>
      <c r="B78" s="638"/>
      <c r="C78" s="638"/>
      <c r="D78" s="3"/>
      <c r="E78" s="638"/>
      <c r="F78" s="3"/>
      <c r="G78" s="638"/>
      <c r="H78" s="657"/>
      <c r="I78" s="657"/>
      <c r="J78" s="657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</row>
    <row r="79" spans="1:26" ht="15.5" x14ac:dyDescent="0.35">
      <c r="A79" s="638"/>
      <c r="B79" s="638"/>
      <c r="C79" s="638"/>
      <c r="D79" s="3"/>
      <c r="E79" s="638"/>
      <c r="F79" s="3"/>
      <c r="G79" s="638"/>
      <c r="H79" s="657"/>
      <c r="I79" s="706" t="s">
        <v>393</v>
      </c>
      <c r="J79" s="660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</row>
    <row r="80" spans="1:26" ht="14.5" x14ac:dyDescent="0.35">
      <c r="A80" s="638"/>
      <c r="B80" s="638"/>
      <c r="C80" s="638"/>
      <c r="D80" s="3"/>
      <c r="E80" s="638"/>
      <c r="F80" s="3"/>
      <c r="G80" s="638"/>
      <c r="H80" s="638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</row>
    <row r="81" spans="1:26" ht="14.5" x14ac:dyDescent="0.35">
      <c r="A81" s="638"/>
      <c r="B81" s="638"/>
      <c r="C81" s="638"/>
      <c r="D81" s="3"/>
      <c r="E81" s="638"/>
      <c r="F81" s="3"/>
      <c r="G81" s="638"/>
      <c r="H81" s="638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</row>
    <row r="82" spans="1:26" ht="14.5" x14ac:dyDescent="0.35">
      <c r="A82" s="638"/>
      <c r="B82" s="638"/>
      <c r="C82" s="638"/>
      <c r="D82" s="3"/>
      <c r="E82" s="638"/>
      <c r="F82" s="3"/>
      <c r="G82" s="638"/>
      <c r="H82" s="638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</row>
    <row r="83" spans="1:26" ht="14.5" x14ac:dyDescent="0.35">
      <c r="A83" s="638"/>
      <c r="B83" s="638"/>
      <c r="C83" s="638"/>
      <c r="D83" s="3"/>
      <c r="E83" s="638"/>
      <c r="F83" s="3"/>
      <c r="G83" s="638"/>
      <c r="H83" s="638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</row>
    <row r="84" spans="1:26" ht="14.5" x14ac:dyDescent="0.35">
      <c r="A84" s="638"/>
      <c r="B84" s="638"/>
      <c r="C84" s="638"/>
      <c r="D84" s="3"/>
      <c r="E84" s="638"/>
      <c r="F84" s="3"/>
      <c r="G84" s="638"/>
      <c r="H84" s="638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</row>
    <row r="85" spans="1:26" ht="14.5" x14ac:dyDescent="0.35">
      <c r="A85" s="638"/>
      <c r="B85" s="638"/>
      <c r="C85" s="638"/>
      <c r="D85" s="3"/>
      <c r="E85" s="638"/>
      <c r="F85" s="3"/>
      <c r="G85" s="638"/>
      <c r="H85" s="638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</row>
    <row r="86" spans="1:26" ht="14.5" x14ac:dyDescent="0.35">
      <c r="A86" s="638"/>
      <c r="B86" s="638"/>
      <c r="C86" s="638"/>
      <c r="D86" s="3"/>
      <c r="E86" s="638"/>
      <c r="F86" s="3"/>
      <c r="G86" s="638"/>
      <c r="H86" s="638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</row>
    <row r="87" spans="1:26" ht="14.5" x14ac:dyDescent="0.35">
      <c r="A87" s="638"/>
      <c r="B87" s="638"/>
      <c r="C87" s="638"/>
      <c r="D87" s="3"/>
      <c r="E87" s="638"/>
      <c r="F87" s="3"/>
      <c r="G87" s="638"/>
      <c r="H87" s="638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</row>
    <row r="88" spans="1:26" ht="14.5" x14ac:dyDescent="0.35">
      <c r="A88" s="638"/>
      <c r="B88" s="638"/>
      <c r="C88" s="638"/>
      <c r="D88" s="3"/>
      <c r="E88" s="638"/>
      <c r="F88" s="3"/>
      <c r="G88" s="638"/>
      <c r="H88" s="638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</row>
    <row r="89" spans="1:26" ht="14.5" x14ac:dyDescent="0.35">
      <c r="A89" s="638"/>
      <c r="B89" s="638"/>
      <c r="C89" s="638"/>
      <c r="D89" s="3"/>
      <c r="E89" s="638"/>
      <c r="F89" s="3"/>
      <c r="G89" s="638"/>
      <c r="H89" s="638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</row>
    <row r="90" spans="1:26" ht="14.5" x14ac:dyDescent="0.35">
      <c r="A90" s="638"/>
      <c r="B90" s="638"/>
      <c r="C90" s="638"/>
      <c r="D90" s="3"/>
      <c r="E90" s="638"/>
      <c r="F90" s="3"/>
      <c r="G90" s="638"/>
      <c r="H90" s="638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</row>
    <row r="91" spans="1:26" ht="14.5" x14ac:dyDescent="0.35">
      <c r="A91" s="638"/>
      <c r="B91" s="638"/>
      <c r="C91" s="638"/>
      <c r="D91" s="3"/>
      <c r="E91" s="638"/>
      <c r="F91" s="3"/>
      <c r="G91" s="638"/>
      <c r="H91" s="638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</row>
    <row r="92" spans="1:26" ht="14.5" x14ac:dyDescent="0.35">
      <c r="A92" s="638"/>
      <c r="B92" s="638"/>
      <c r="C92" s="638"/>
      <c r="D92" s="3"/>
      <c r="E92" s="638"/>
      <c r="F92" s="3"/>
      <c r="G92" s="638"/>
      <c r="H92" s="638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</row>
    <row r="93" spans="1:26" ht="14.5" x14ac:dyDescent="0.35">
      <c r="A93" s="638"/>
      <c r="B93" s="638"/>
      <c r="C93" s="638"/>
      <c r="D93" s="3"/>
      <c r="E93" s="638"/>
      <c r="F93" s="3"/>
      <c r="G93" s="638"/>
      <c r="H93" s="638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</row>
    <row r="94" spans="1:26" ht="14.5" x14ac:dyDescent="0.35">
      <c r="A94" s="638"/>
      <c r="B94" s="638"/>
      <c r="C94" s="638"/>
      <c r="D94" s="3"/>
      <c r="E94" s="638"/>
      <c r="F94" s="3"/>
      <c r="G94" s="638"/>
      <c r="H94" s="638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</row>
    <row r="95" spans="1:26" ht="14.5" x14ac:dyDescent="0.35">
      <c r="A95" s="638"/>
      <c r="B95" s="638"/>
      <c r="C95" s="638"/>
      <c r="D95" s="3"/>
      <c r="E95" s="638"/>
      <c r="F95" s="3"/>
      <c r="G95" s="638"/>
      <c r="H95" s="638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</row>
    <row r="96" spans="1:26" ht="14.5" x14ac:dyDescent="0.35">
      <c r="A96" s="638"/>
      <c r="B96" s="638"/>
      <c r="C96" s="638"/>
      <c r="D96" s="3"/>
      <c r="E96" s="638"/>
      <c r="F96" s="3"/>
      <c r="G96" s="638"/>
      <c r="H96" s="638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</row>
    <row r="97" spans="1:26" ht="14.5" x14ac:dyDescent="0.35">
      <c r="A97" s="638"/>
      <c r="B97" s="638"/>
      <c r="C97" s="638"/>
      <c r="D97" s="3"/>
      <c r="E97" s="638"/>
      <c r="F97" s="3"/>
      <c r="G97" s="638"/>
      <c r="H97" s="638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</row>
    <row r="98" spans="1:26" ht="14.5" x14ac:dyDescent="0.35">
      <c r="A98" s="638"/>
      <c r="B98" s="638"/>
      <c r="C98" s="638"/>
      <c r="D98" s="3"/>
      <c r="E98" s="638"/>
      <c r="F98" s="3"/>
      <c r="G98" s="638"/>
      <c r="H98" s="638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</row>
    <row r="99" spans="1:26" ht="14.5" x14ac:dyDescent="0.35">
      <c r="A99" s="638"/>
      <c r="B99" s="638"/>
      <c r="C99" s="638"/>
      <c r="D99" s="3"/>
      <c r="E99" s="638"/>
      <c r="F99" s="3"/>
      <c r="G99" s="638"/>
      <c r="H99" s="638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</row>
    <row r="100" spans="1:26" ht="14.5" x14ac:dyDescent="0.35">
      <c r="A100" s="638"/>
      <c r="B100" s="638"/>
      <c r="C100" s="638"/>
      <c r="D100" s="3"/>
      <c r="E100" s="638"/>
      <c r="F100" s="3"/>
      <c r="G100" s="638"/>
      <c r="H100" s="638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</row>
    <row r="101" spans="1:26" ht="14.5" x14ac:dyDescent="0.35">
      <c r="A101" s="638"/>
      <c r="B101" s="638"/>
      <c r="C101" s="638"/>
      <c r="D101" s="3"/>
      <c r="E101" s="638"/>
      <c r="F101" s="3"/>
      <c r="G101" s="638"/>
      <c r="H101" s="638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</row>
    <row r="102" spans="1:26" ht="14.5" x14ac:dyDescent="0.35">
      <c r="A102" s="638"/>
      <c r="B102" s="638"/>
      <c r="C102" s="638"/>
      <c r="D102" s="3"/>
      <c r="E102" s="638"/>
      <c r="F102" s="3"/>
      <c r="G102" s="638"/>
      <c r="H102" s="638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</row>
    <row r="103" spans="1:26" ht="14.5" x14ac:dyDescent="0.35">
      <c r="A103" s="638"/>
      <c r="B103" s="638"/>
      <c r="C103" s="638"/>
      <c r="D103" s="3"/>
      <c r="E103" s="638"/>
      <c r="F103" s="3"/>
      <c r="G103" s="638"/>
      <c r="H103" s="638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</row>
    <row r="104" spans="1:26" ht="14.5" x14ac:dyDescent="0.35">
      <c r="A104" s="638"/>
      <c r="B104" s="638"/>
      <c r="C104" s="638"/>
      <c r="D104" s="3"/>
      <c r="E104" s="638"/>
      <c r="F104" s="3"/>
      <c r="G104" s="638"/>
      <c r="H104" s="638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</row>
    <row r="105" spans="1:26" ht="14.5" x14ac:dyDescent="0.35">
      <c r="A105" s="638"/>
      <c r="B105" s="638"/>
      <c r="C105" s="638"/>
      <c r="D105" s="3"/>
      <c r="E105" s="638"/>
      <c r="F105" s="3"/>
      <c r="G105" s="638"/>
      <c r="H105" s="638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</row>
    <row r="106" spans="1:26" ht="14.5" x14ac:dyDescent="0.35">
      <c r="A106" s="638"/>
      <c r="B106" s="638"/>
      <c r="C106" s="638"/>
      <c r="D106" s="3"/>
      <c r="E106" s="638"/>
      <c r="F106" s="3"/>
      <c r="G106" s="638"/>
      <c r="H106" s="638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</row>
    <row r="107" spans="1:26" ht="14.5" x14ac:dyDescent="0.35">
      <c r="A107" s="638"/>
      <c r="B107" s="638"/>
      <c r="C107" s="638"/>
      <c r="D107" s="3"/>
      <c r="E107" s="638"/>
      <c r="F107" s="3"/>
      <c r="G107" s="638"/>
      <c r="H107" s="638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</row>
    <row r="108" spans="1:26" ht="14.5" x14ac:dyDescent="0.35">
      <c r="A108" s="638"/>
      <c r="B108" s="638"/>
      <c r="C108" s="638"/>
      <c r="D108" s="3"/>
      <c r="E108" s="638"/>
      <c r="F108" s="3"/>
      <c r="G108" s="638"/>
      <c r="H108" s="638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</row>
    <row r="109" spans="1:26" ht="14.5" x14ac:dyDescent="0.35">
      <c r="A109" s="638"/>
      <c r="B109" s="638"/>
      <c r="C109" s="638"/>
      <c r="D109" s="3"/>
      <c r="E109" s="638"/>
      <c r="F109" s="3"/>
      <c r="G109" s="638"/>
      <c r="H109" s="638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</row>
    <row r="110" spans="1:26" ht="14.5" x14ac:dyDescent="0.35">
      <c r="A110" s="638"/>
      <c r="B110" s="638"/>
      <c r="C110" s="638"/>
      <c r="D110" s="3"/>
      <c r="E110" s="638"/>
      <c r="F110" s="3"/>
      <c r="G110" s="638"/>
      <c r="H110" s="638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</row>
    <row r="111" spans="1:26" ht="14.5" x14ac:dyDescent="0.35">
      <c r="A111" s="638"/>
      <c r="B111" s="638"/>
      <c r="C111" s="638"/>
      <c r="D111" s="3"/>
      <c r="E111" s="638"/>
      <c r="F111" s="3"/>
      <c r="G111" s="638"/>
      <c r="H111" s="638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</row>
    <row r="112" spans="1:26" ht="14.5" x14ac:dyDescent="0.35">
      <c r="A112" s="638"/>
      <c r="B112" s="638"/>
      <c r="C112" s="638"/>
      <c r="D112" s="3"/>
      <c r="E112" s="638"/>
      <c r="F112" s="3"/>
      <c r="G112" s="638"/>
      <c r="H112" s="638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</row>
    <row r="113" spans="1:26" ht="14.5" x14ac:dyDescent="0.35">
      <c r="A113" s="638"/>
      <c r="B113" s="638"/>
      <c r="C113" s="638"/>
      <c r="D113" s="3"/>
      <c r="E113" s="638"/>
      <c r="F113" s="3"/>
      <c r="G113" s="638"/>
      <c r="H113" s="638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</row>
    <row r="114" spans="1:26" ht="14.5" x14ac:dyDescent="0.35">
      <c r="A114" s="638"/>
      <c r="B114" s="638"/>
      <c r="C114" s="638"/>
      <c r="D114" s="3"/>
      <c r="E114" s="638"/>
      <c r="F114" s="3"/>
      <c r="G114" s="638"/>
      <c r="H114" s="638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</row>
    <row r="115" spans="1:26" ht="14.5" x14ac:dyDescent="0.35">
      <c r="A115" s="638"/>
      <c r="B115" s="638"/>
      <c r="C115" s="638"/>
      <c r="D115" s="3"/>
      <c r="E115" s="638"/>
      <c r="F115" s="3"/>
      <c r="G115" s="638"/>
      <c r="H115" s="638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</row>
    <row r="116" spans="1:26" ht="14.5" x14ac:dyDescent="0.35">
      <c r="A116" s="638"/>
      <c r="B116" s="638"/>
      <c r="C116" s="638"/>
      <c r="D116" s="3"/>
      <c r="E116" s="638"/>
      <c r="F116" s="3"/>
      <c r="G116" s="638"/>
      <c r="H116" s="638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</row>
    <row r="117" spans="1:26" ht="14.5" x14ac:dyDescent="0.35">
      <c r="A117" s="638"/>
      <c r="B117" s="638"/>
      <c r="C117" s="638"/>
      <c r="D117" s="3"/>
      <c r="E117" s="638"/>
      <c r="F117" s="3"/>
      <c r="G117" s="638"/>
      <c r="H117" s="638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</row>
    <row r="118" spans="1:26" ht="14.5" x14ac:dyDescent="0.35">
      <c r="A118" s="638"/>
      <c r="B118" s="638"/>
      <c r="C118" s="638"/>
      <c r="D118" s="3"/>
      <c r="E118" s="638"/>
      <c r="F118" s="3"/>
      <c r="G118" s="638"/>
      <c r="H118" s="638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</row>
    <row r="119" spans="1:26" ht="14.5" x14ac:dyDescent="0.35">
      <c r="A119" s="638"/>
      <c r="B119" s="638"/>
      <c r="C119" s="638"/>
      <c r="D119" s="3"/>
      <c r="E119" s="638"/>
      <c r="F119" s="3"/>
      <c r="G119" s="638"/>
      <c r="H119" s="638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</row>
    <row r="120" spans="1:26" ht="14.5" x14ac:dyDescent="0.35">
      <c r="A120" s="638"/>
      <c r="B120" s="638"/>
      <c r="C120" s="638"/>
      <c r="D120" s="3"/>
      <c r="E120" s="638"/>
      <c r="F120" s="3"/>
      <c r="G120" s="638"/>
      <c r="H120" s="638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</row>
    <row r="121" spans="1:26" ht="14.5" x14ac:dyDescent="0.35">
      <c r="A121" s="638"/>
      <c r="B121" s="638"/>
      <c r="C121" s="638"/>
      <c r="D121" s="3"/>
      <c r="E121" s="638"/>
      <c r="F121" s="3"/>
      <c r="G121" s="638"/>
      <c r="H121" s="638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</row>
    <row r="122" spans="1:26" ht="14.5" x14ac:dyDescent="0.35">
      <c r="A122" s="638"/>
      <c r="B122" s="638"/>
      <c r="C122" s="638"/>
      <c r="D122" s="3"/>
      <c r="E122" s="638"/>
      <c r="F122" s="3"/>
      <c r="G122" s="638"/>
      <c r="H122" s="638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</row>
    <row r="123" spans="1:26" ht="14.5" x14ac:dyDescent="0.35">
      <c r="A123" s="638"/>
      <c r="B123" s="638"/>
      <c r="C123" s="638"/>
      <c r="D123" s="3"/>
      <c r="E123" s="638"/>
      <c r="F123" s="3"/>
      <c r="G123" s="638"/>
      <c r="H123" s="638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</row>
    <row r="124" spans="1:26" ht="14.5" x14ac:dyDescent="0.35">
      <c r="A124" s="638"/>
      <c r="B124" s="638"/>
      <c r="C124" s="638"/>
      <c r="D124" s="3"/>
      <c r="E124" s="638"/>
      <c r="F124" s="3"/>
      <c r="G124" s="638"/>
      <c r="H124" s="638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</row>
    <row r="125" spans="1:26" ht="14.5" x14ac:dyDescent="0.35">
      <c r="A125" s="638"/>
      <c r="B125" s="638"/>
      <c r="C125" s="638"/>
      <c r="D125" s="3"/>
      <c r="E125" s="638"/>
      <c r="F125" s="3"/>
      <c r="G125" s="638"/>
      <c r="H125" s="638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</row>
    <row r="126" spans="1:26" ht="14.5" x14ac:dyDescent="0.35">
      <c r="A126" s="638"/>
      <c r="B126" s="638"/>
      <c r="C126" s="638"/>
      <c r="D126" s="3"/>
      <c r="E126" s="638"/>
      <c r="F126" s="3"/>
      <c r="G126" s="638"/>
      <c r="H126" s="638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</row>
    <row r="127" spans="1:26" ht="14.5" x14ac:dyDescent="0.35">
      <c r="A127" s="638"/>
      <c r="B127" s="638"/>
      <c r="C127" s="638"/>
      <c r="D127" s="3"/>
      <c r="E127" s="638"/>
      <c r="F127" s="3"/>
      <c r="G127" s="638"/>
      <c r="H127" s="638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</row>
    <row r="128" spans="1:26" ht="14.5" x14ac:dyDescent="0.35">
      <c r="A128" s="638"/>
      <c r="B128" s="638"/>
      <c r="C128" s="638"/>
      <c r="D128" s="3"/>
      <c r="E128" s="638"/>
      <c r="F128" s="3"/>
      <c r="G128" s="638"/>
      <c r="H128" s="638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</row>
    <row r="129" spans="1:26" ht="14.5" x14ac:dyDescent="0.35">
      <c r="A129" s="638"/>
      <c r="B129" s="638"/>
      <c r="C129" s="638"/>
      <c r="D129" s="3"/>
      <c r="E129" s="638"/>
      <c r="F129" s="3"/>
      <c r="G129" s="638"/>
      <c r="H129" s="638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</row>
    <row r="130" spans="1:26" ht="14.5" x14ac:dyDescent="0.35">
      <c r="A130" s="638"/>
      <c r="B130" s="638"/>
      <c r="C130" s="638"/>
      <c r="D130" s="3"/>
      <c r="E130" s="638"/>
      <c r="F130" s="3"/>
      <c r="G130" s="638"/>
      <c r="H130" s="638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</row>
    <row r="131" spans="1:26" ht="14.5" x14ac:dyDescent="0.35">
      <c r="A131" s="638"/>
      <c r="B131" s="638"/>
      <c r="C131" s="638"/>
      <c r="D131" s="3"/>
      <c r="E131" s="638"/>
      <c r="F131" s="3"/>
      <c r="G131" s="638"/>
      <c r="H131" s="638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</row>
    <row r="132" spans="1:26" ht="14.5" x14ac:dyDescent="0.35">
      <c r="A132" s="638"/>
      <c r="B132" s="638"/>
      <c r="C132" s="638"/>
      <c r="D132" s="3"/>
      <c r="E132" s="638"/>
      <c r="F132" s="3"/>
      <c r="G132" s="638"/>
      <c r="H132" s="638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</row>
    <row r="133" spans="1:26" ht="14.5" x14ac:dyDescent="0.35">
      <c r="A133" s="638"/>
      <c r="B133" s="638"/>
      <c r="C133" s="638"/>
      <c r="D133" s="3"/>
      <c r="E133" s="638"/>
      <c r="F133" s="3"/>
      <c r="G133" s="638"/>
      <c r="H133" s="638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</row>
    <row r="134" spans="1:26" ht="14.5" x14ac:dyDescent="0.35">
      <c r="A134" s="638"/>
      <c r="B134" s="638"/>
      <c r="C134" s="638"/>
      <c r="D134" s="3"/>
      <c r="E134" s="638"/>
      <c r="F134" s="3"/>
      <c r="G134" s="638"/>
      <c r="H134" s="638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</row>
    <row r="135" spans="1:26" ht="14.5" x14ac:dyDescent="0.35">
      <c r="A135" s="638"/>
      <c r="B135" s="638"/>
      <c r="C135" s="638"/>
      <c r="D135" s="3"/>
      <c r="E135" s="638"/>
      <c r="F135" s="3"/>
      <c r="G135" s="638"/>
      <c r="H135" s="638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</row>
    <row r="136" spans="1:26" ht="14.5" x14ac:dyDescent="0.35">
      <c r="A136" s="638"/>
      <c r="B136" s="638"/>
      <c r="C136" s="638"/>
      <c r="D136" s="3"/>
      <c r="E136" s="638"/>
      <c r="F136" s="3"/>
      <c r="G136" s="638"/>
      <c r="H136" s="638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</row>
    <row r="137" spans="1:26" ht="14.5" x14ac:dyDescent="0.35">
      <c r="A137" s="638"/>
      <c r="B137" s="638"/>
      <c r="C137" s="638"/>
      <c r="D137" s="3"/>
      <c r="E137" s="638"/>
      <c r="F137" s="3"/>
      <c r="G137" s="638"/>
      <c r="H137" s="638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</row>
    <row r="138" spans="1:26" ht="14.5" x14ac:dyDescent="0.35">
      <c r="A138" s="638"/>
      <c r="B138" s="638"/>
      <c r="C138" s="638"/>
      <c r="D138" s="3"/>
      <c r="E138" s="638"/>
      <c r="F138" s="3"/>
      <c r="G138" s="638"/>
      <c r="H138" s="638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</row>
    <row r="139" spans="1:26" ht="14.5" x14ac:dyDescent="0.35">
      <c r="A139" s="638"/>
      <c r="B139" s="638"/>
      <c r="C139" s="638"/>
      <c r="D139" s="3"/>
      <c r="E139" s="638"/>
      <c r="F139" s="3"/>
      <c r="G139" s="638"/>
      <c r="H139" s="638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</row>
    <row r="140" spans="1:26" ht="14.5" x14ac:dyDescent="0.35">
      <c r="A140" s="638"/>
      <c r="B140" s="638"/>
      <c r="C140" s="638"/>
      <c r="D140" s="3"/>
      <c r="E140" s="638"/>
      <c r="F140" s="3"/>
      <c r="G140" s="638"/>
      <c r="H140" s="638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</row>
    <row r="141" spans="1:26" ht="14.5" x14ac:dyDescent="0.35">
      <c r="A141" s="638"/>
      <c r="B141" s="638"/>
      <c r="C141" s="638"/>
      <c r="D141" s="3"/>
      <c r="E141" s="638"/>
      <c r="F141" s="3"/>
      <c r="G141" s="638"/>
      <c r="H141" s="638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</row>
    <row r="142" spans="1:26" ht="14.5" x14ac:dyDescent="0.35">
      <c r="A142" s="638"/>
      <c r="B142" s="638"/>
      <c r="C142" s="638"/>
      <c r="D142" s="3"/>
      <c r="E142" s="638"/>
      <c r="F142" s="3"/>
      <c r="G142" s="638"/>
      <c r="H142" s="638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</row>
    <row r="143" spans="1:26" ht="14.5" x14ac:dyDescent="0.35">
      <c r="A143" s="638"/>
      <c r="B143" s="638"/>
      <c r="C143" s="638"/>
      <c r="D143" s="3"/>
      <c r="E143" s="638"/>
      <c r="F143" s="3"/>
      <c r="G143" s="638"/>
      <c r="H143" s="638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</row>
    <row r="144" spans="1:26" ht="14.5" x14ac:dyDescent="0.35">
      <c r="A144" s="638"/>
      <c r="B144" s="638"/>
      <c r="C144" s="638"/>
      <c r="D144" s="3"/>
      <c r="E144" s="638"/>
      <c r="F144" s="3"/>
      <c r="G144" s="638"/>
      <c r="H144" s="638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</row>
    <row r="145" spans="1:26" ht="14.5" x14ac:dyDescent="0.35">
      <c r="A145" s="638"/>
      <c r="B145" s="638"/>
      <c r="C145" s="638"/>
      <c r="D145" s="3"/>
      <c r="E145" s="638"/>
      <c r="F145" s="3"/>
      <c r="G145" s="638"/>
      <c r="H145" s="638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</row>
    <row r="146" spans="1:26" ht="14.5" x14ac:dyDescent="0.35">
      <c r="A146" s="638"/>
      <c r="B146" s="638"/>
      <c r="C146" s="638"/>
      <c r="D146" s="3"/>
      <c r="E146" s="638"/>
      <c r="F146" s="3"/>
      <c r="G146" s="638"/>
      <c r="H146" s="638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</row>
    <row r="147" spans="1:26" ht="14.5" x14ac:dyDescent="0.35">
      <c r="A147" s="638"/>
      <c r="B147" s="638"/>
      <c r="C147" s="638"/>
      <c r="D147" s="3"/>
      <c r="E147" s="638"/>
      <c r="F147" s="3"/>
      <c r="G147" s="638"/>
      <c r="H147" s="638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</row>
    <row r="148" spans="1:26" ht="14.5" x14ac:dyDescent="0.35">
      <c r="A148" s="638"/>
      <c r="B148" s="638"/>
      <c r="C148" s="638"/>
      <c r="D148" s="3"/>
      <c r="E148" s="638"/>
      <c r="F148" s="3"/>
      <c r="G148" s="638"/>
      <c r="H148" s="638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</row>
    <row r="149" spans="1:26" ht="14.5" x14ac:dyDescent="0.35">
      <c r="A149" s="638"/>
      <c r="B149" s="638"/>
      <c r="C149" s="638"/>
      <c r="D149" s="3"/>
      <c r="E149" s="638"/>
      <c r="F149" s="3"/>
      <c r="G149" s="638"/>
      <c r="H149" s="638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</row>
    <row r="150" spans="1:26" ht="14.5" x14ac:dyDescent="0.35">
      <c r="A150" s="638"/>
      <c r="B150" s="638"/>
      <c r="C150" s="638"/>
      <c r="D150" s="3"/>
      <c r="E150" s="638"/>
      <c r="F150" s="3"/>
      <c r="G150" s="638"/>
      <c r="H150" s="638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</row>
    <row r="151" spans="1:26" ht="14.5" x14ac:dyDescent="0.35">
      <c r="A151" s="638"/>
      <c r="B151" s="638"/>
      <c r="C151" s="638"/>
      <c r="D151" s="3"/>
      <c r="E151" s="638"/>
      <c r="F151" s="3"/>
      <c r="G151" s="638"/>
      <c r="H151" s="638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</row>
    <row r="152" spans="1:26" ht="14.5" x14ac:dyDescent="0.35">
      <c r="A152" s="638"/>
      <c r="B152" s="638"/>
      <c r="C152" s="638"/>
      <c r="D152" s="3"/>
      <c r="E152" s="638"/>
      <c r="F152" s="3"/>
      <c r="G152" s="638"/>
      <c r="H152" s="638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</row>
    <row r="153" spans="1:26" ht="14.5" x14ac:dyDescent="0.35">
      <c r="A153" s="638"/>
      <c r="B153" s="638"/>
      <c r="C153" s="638"/>
      <c r="D153" s="3"/>
      <c r="E153" s="638"/>
      <c r="F153" s="3"/>
      <c r="G153" s="638"/>
      <c r="H153" s="638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</row>
    <row r="154" spans="1:26" ht="14.5" x14ac:dyDescent="0.35">
      <c r="A154" s="638"/>
      <c r="B154" s="638"/>
      <c r="C154" s="638"/>
      <c r="D154" s="3"/>
      <c r="E154" s="638"/>
      <c r="F154" s="3"/>
      <c r="G154" s="638"/>
      <c r="H154" s="638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</row>
    <row r="155" spans="1:26" ht="14.5" x14ac:dyDescent="0.35">
      <c r="A155" s="638"/>
      <c r="B155" s="638"/>
      <c r="C155" s="638"/>
      <c r="D155" s="3"/>
      <c r="E155" s="638"/>
      <c r="F155" s="3"/>
      <c r="G155" s="638"/>
      <c r="H155" s="638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</row>
    <row r="156" spans="1:26" ht="14.5" x14ac:dyDescent="0.35">
      <c r="A156" s="638"/>
      <c r="B156" s="638"/>
      <c r="C156" s="638"/>
      <c r="D156" s="3"/>
      <c r="E156" s="638"/>
      <c r="F156" s="3"/>
      <c r="G156" s="638"/>
      <c r="H156" s="638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</row>
    <row r="157" spans="1:26" ht="14.5" x14ac:dyDescent="0.35">
      <c r="A157" s="638"/>
      <c r="B157" s="638"/>
      <c r="C157" s="638"/>
      <c r="D157" s="3"/>
      <c r="E157" s="638"/>
      <c r="F157" s="3"/>
      <c r="G157" s="638"/>
      <c r="H157" s="638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</row>
    <row r="158" spans="1:26" ht="14.5" x14ac:dyDescent="0.35">
      <c r="A158" s="638"/>
      <c r="B158" s="638"/>
      <c r="C158" s="638"/>
      <c r="D158" s="3"/>
      <c r="E158" s="638"/>
      <c r="F158" s="3"/>
      <c r="G158" s="638"/>
      <c r="H158" s="638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</row>
    <row r="159" spans="1:26" ht="14.5" x14ac:dyDescent="0.35">
      <c r="A159" s="638"/>
      <c r="B159" s="638"/>
      <c r="C159" s="638"/>
      <c r="D159" s="3"/>
      <c r="E159" s="638"/>
      <c r="F159" s="3"/>
      <c r="G159" s="638"/>
      <c r="H159" s="638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</row>
    <row r="160" spans="1:26" ht="14.5" x14ac:dyDescent="0.35">
      <c r="A160" s="638"/>
      <c r="B160" s="638"/>
      <c r="C160" s="638"/>
      <c r="D160" s="3"/>
      <c r="E160" s="638"/>
      <c r="F160" s="3"/>
      <c r="G160" s="638"/>
      <c r="H160" s="638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</row>
    <row r="161" spans="1:26" ht="14.5" x14ac:dyDescent="0.35">
      <c r="A161" s="638"/>
      <c r="B161" s="638"/>
      <c r="C161" s="638"/>
      <c r="D161" s="3"/>
      <c r="E161" s="638"/>
      <c r="F161" s="3"/>
      <c r="G161" s="638"/>
      <c r="H161" s="638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</row>
    <row r="162" spans="1:26" ht="14.5" x14ac:dyDescent="0.35">
      <c r="A162" s="638"/>
      <c r="B162" s="638"/>
      <c r="C162" s="638"/>
      <c r="D162" s="3"/>
      <c r="E162" s="638"/>
      <c r="F162" s="3"/>
      <c r="G162" s="638"/>
      <c r="H162" s="638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</row>
    <row r="163" spans="1:26" ht="14.5" x14ac:dyDescent="0.35">
      <c r="A163" s="638"/>
      <c r="B163" s="638"/>
      <c r="C163" s="638"/>
      <c r="D163" s="3"/>
      <c r="E163" s="638"/>
      <c r="F163" s="3"/>
      <c r="G163" s="638"/>
      <c r="H163" s="638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</row>
    <row r="164" spans="1:26" ht="14.5" x14ac:dyDescent="0.35">
      <c r="A164" s="638"/>
      <c r="B164" s="638"/>
      <c r="C164" s="638"/>
      <c r="D164" s="3"/>
      <c r="E164" s="638"/>
      <c r="F164" s="3"/>
      <c r="G164" s="638"/>
      <c r="H164" s="638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</row>
    <row r="165" spans="1:26" ht="14.5" x14ac:dyDescent="0.35">
      <c r="A165" s="638"/>
      <c r="B165" s="638"/>
      <c r="C165" s="638"/>
      <c r="D165" s="3"/>
      <c r="E165" s="638"/>
      <c r="F165" s="3"/>
      <c r="G165" s="638"/>
      <c r="H165" s="638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</row>
    <row r="166" spans="1:26" ht="14.5" x14ac:dyDescent="0.35">
      <c r="A166" s="638"/>
      <c r="B166" s="638"/>
      <c r="C166" s="638"/>
      <c r="D166" s="3"/>
      <c r="E166" s="638"/>
      <c r="F166" s="3"/>
      <c r="G166" s="638"/>
      <c r="H166" s="638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</row>
    <row r="167" spans="1:26" ht="14.5" x14ac:dyDescent="0.35">
      <c r="A167" s="638"/>
      <c r="B167" s="638"/>
      <c r="C167" s="638"/>
      <c r="D167" s="3"/>
      <c r="E167" s="638"/>
      <c r="F167" s="3"/>
      <c r="G167" s="638"/>
      <c r="H167" s="638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</row>
    <row r="168" spans="1:26" ht="14.5" x14ac:dyDescent="0.35">
      <c r="A168" s="638"/>
      <c r="B168" s="638"/>
      <c r="C168" s="638"/>
      <c r="D168" s="3"/>
      <c r="E168" s="638"/>
      <c r="F168" s="3"/>
      <c r="G168" s="638"/>
      <c r="H168" s="638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</row>
    <row r="169" spans="1:26" ht="14.5" x14ac:dyDescent="0.35">
      <c r="A169" s="638"/>
      <c r="B169" s="638"/>
      <c r="C169" s="638"/>
      <c r="D169" s="3"/>
      <c r="E169" s="638"/>
      <c r="F169" s="3"/>
      <c r="G169" s="638"/>
      <c r="H169" s="638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</row>
    <row r="170" spans="1:26" ht="14.5" x14ac:dyDescent="0.35">
      <c r="A170" s="638"/>
      <c r="B170" s="638"/>
      <c r="C170" s="638"/>
      <c r="D170" s="3"/>
      <c r="E170" s="638"/>
      <c r="F170" s="3"/>
      <c r="G170" s="638"/>
      <c r="H170" s="638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</row>
    <row r="171" spans="1:26" ht="14.5" x14ac:dyDescent="0.35">
      <c r="A171" s="638"/>
      <c r="B171" s="638"/>
      <c r="C171" s="638"/>
      <c r="D171" s="3"/>
      <c r="E171" s="638"/>
      <c r="F171" s="3"/>
      <c r="G171" s="638"/>
      <c r="H171" s="638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</row>
    <row r="172" spans="1:26" ht="14.5" x14ac:dyDescent="0.35">
      <c r="A172" s="638"/>
      <c r="B172" s="638"/>
      <c r="C172" s="638"/>
      <c r="D172" s="3"/>
      <c r="E172" s="638"/>
      <c r="F172" s="3"/>
      <c r="G172" s="638"/>
      <c r="H172" s="638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</row>
    <row r="173" spans="1:26" ht="14.5" x14ac:dyDescent="0.35">
      <c r="A173" s="638"/>
      <c r="B173" s="638"/>
      <c r="C173" s="638"/>
      <c r="D173" s="3"/>
      <c r="E173" s="638"/>
      <c r="F173" s="3"/>
      <c r="G173" s="638"/>
      <c r="H173" s="638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</row>
    <row r="174" spans="1:26" ht="14.5" x14ac:dyDescent="0.35">
      <c r="A174" s="638"/>
      <c r="B174" s="638"/>
      <c r="C174" s="638"/>
      <c r="D174" s="3"/>
      <c r="E174" s="638"/>
      <c r="F174" s="3"/>
      <c r="G174" s="638"/>
      <c r="H174" s="638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</row>
    <row r="175" spans="1:26" ht="14.5" x14ac:dyDescent="0.35">
      <c r="A175" s="638"/>
      <c r="B175" s="638"/>
      <c r="C175" s="638"/>
      <c r="D175" s="3"/>
      <c r="E175" s="638"/>
      <c r="F175" s="3"/>
      <c r="G175" s="638"/>
      <c r="H175" s="638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</row>
    <row r="176" spans="1:26" ht="14.5" x14ac:dyDescent="0.35">
      <c r="A176" s="638"/>
      <c r="B176" s="638"/>
      <c r="C176" s="638"/>
      <c r="D176" s="3"/>
      <c r="E176" s="638"/>
      <c r="F176" s="3"/>
      <c r="G176" s="638"/>
      <c r="H176" s="638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</row>
    <row r="177" spans="1:26" ht="14.5" x14ac:dyDescent="0.35">
      <c r="A177" s="638"/>
      <c r="B177" s="638"/>
      <c r="C177" s="638"/>
      <c r="D177" s="3"/>
      <c r="E177" s="638"/>
      <c r="F177" s="3"/>
      <c r="G177" s="638"/>
      <c r="H177" s="638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</row>
    <row r="178" spans="1:26" ht="14.5" x14ac:dyDescent="0.35">
      <c r="A178" s="638"/>
      <c r="B178" s="638"/>
      <c r="C178" s="638"/>
      <c r="D178" s="3"/>
      <c r="E178" s="638"/>
      <c r="F178" s="3"/>
      <c r="G178" s="638"/>
      <c r="H178" s="638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</row>
    <row r="179" spans="1:26" ht="14.5" x14ac:dyDescent="0.35">
      <c r="A179" s="638"/>
      <c r="B179" s="638"/>
      <c r="C179" s="638"/>
      <c r="D179" s="3"/>
      <c r="E179" s="638"/>
      <c r="F179" s="3"/>
      <c r="G179" s="638"/>
      <c r="H179" s="638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</row>
    <row r="180" spans="1:26" ht="14.5" x14ac:dyDescent="0.35">
      <c r="A180" s="638"/>
      <c r="B180" s="638"/>
      <c r="C180" s="638"/>
      <c r="D180" s="3"/>
      <c r="E180" s="638"/>
      <c r="F180" s="3"/>
      <c r="G180" s="638"/>
      <c r="H180" s="638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</row>
    <row r="181" spans="1:26" ht="14.5" x14ac:dyDescent="0.35">
      <c r="A181" s="638"/>
      <c r="B181" s="638"/>
      <c r="C181" s="638"/>
      <c r="D181" s="3"/>
      <c r="E181" s="638"/>
      <c r="F181" s="3"/>
      <c r="G181" s="638"/>
      <c r="H181" s="638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</row>
    <row r="182" spans="1:26" ht="14.5" x14ac:dyDescent="0.35">
      <c r="A182" s="638"/>
      <c r="B182" s="638"/>
      <c r="C182" s="638"/>
      <c r="D182" s="3"/>
      <c r="E182" s="638"/>
      <c r="F182" s="3"/>
      <c r="G182" s="638"/>
      <c r="H182" s="638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</row>
    <row r="183" spans="1:26" ht="14.5" x14ac:dyDescent="0.35">
      <c r="A183" s="638"/>
      <c r="B183" s="638"/>
      <c r="C183" s="638"/>
      <c r="D183" s="3"/>
      <c r="E183" s="638"/>
      <c r="F183" s="3"/>
      <c r="G183" s="638"/>
      <c r="H183" s="638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</row>
    <row r="184" spans="1:26" ht="14.5" x14ac:dyDescent="0.35">
      <c r="A184" s="638"/>
      <c r="B184" s="638"/>
      <c r="C184" s="638"/>
      <c r="D184" s="3"/>
      <c r="E184" s="638"/>
      <c r="F184" s="3"/>
      <c r="G184" s="638"/>
      <c r="H184" s="638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</row>
    <row r="185" spans="1:26" ht="14.5" x14ac:dyDescent="0.35">
      <c r="A185" s="638"/>
      <c r="B185" s="638"/>
      <c r="C185" s="638"/>
      <c r="D185" s="3"/>
      <c r="E185" s="638"/>
      <c r="F185" s="3"/>
      <c r="G185" s="638"/>
      <c r="H185" s="638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</row>
    <row r="186" spans="1:26" ht="14.5" x14ac:dyDescent="0.35">
      <c r="A186" s="638"/>
      <c r="B186" s="638"/>
      <c r="C186" s="638"/>
      <c r="D186" s="3"/>
      <c r="E186" s="638"/>
      <c r="F186" s="3"/>
      <c r="G186" s="638"/>
      <c r="H186" s="638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</row>
    <row r="187" spans="1:26" ht="14.5" x14ac:dyDescent="0.35">
      <c r="A187" s="638"/>
      <c r="B187" s="638"/>
      <c r="C187" s="638"/>
      <c r="D187" s="3"/>
      <c r="E187" s="638"/>
      <c r="F187" s="3"/>
      <c r="G187" s="638"/>
      <c r="H187" s="638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</row>
    <row r="188" spans="1:26" ht="14.5" x14ac:dyDescent="0.35">
      <c r="A188" s="638"/>
      <c r="B188" s="638"/>
      <c r="C188" s="638"/>
      <c r="D188" s="3"/>
      <c r="E188" s="638"/>
      <c r="F188" s="3"/>
      <c r="G188" s="638"/>
      <c r="H188" s="638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</row>
    <row r="189" spans="1:26" ht="14.5" x14ac:dyDescent="0.35">
      <c r="A189" s="638"/>
      <c r="B189" s="638"/>
      <c r="C189" s="638"/>
      <c r="D189" s="3"/>
      <c r="E189" s="638"/>
      <c r="F189" s="3"/>
      <c r="G189" s="638"/>
      <c r="H189" s="638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</row>
    <row r="190" spans="1:26" ht="14.5" x14ac:dyDescent="0.35">
      <c r="A190" s="638"/>
      <c r="B190" s="638"/>
      <c r="C190" s="638"/>
      <c r="D190" s="3"/>
      <c r="E190" s="638"/>
      <c r="F190" s="3"/>
      <c r="G190" s="638"/>
      <c r="H190" s="638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</row>
    <row r="191" spans="1:26" ht="14.5" x14ac:dyDescent="0.35">
      <c r="A191" s="638"/>
      <c r="B191" s="638"/>
      <c r="C191" s="638"/>
      <c r="D191" s="3"/>
      <c r="E191" s="638"/>
      <c r="F191" s="3"/>
      <c r="G191" s="638"/>
      <c r="H191" s="638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</row>
    <row r="192" spans="1:26" ht="14.5" x14ac:dyDescent="0.35">
      <c r="A192" s="638"/>
      <c r="B192" s="638"/>
      <c r="C192" s="638"/>
      <c r="D192" s="3"/>
      <c r="E192" s="638"/>
      <c r="F192" s="3"/>
      <c r="G192" s="638"/>
      <c r="H192" s="638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</row>
    <row r="193" spans="1:26" ht="14.5" x14ac:dyDescent="0.35">
      <c r="A193" s="638"/>
      <c r="B193" s="638"/>
      <c r="C193" s="638"/>
      <c r="D193" s="3"/>
      <c r="E193" s="638"/>
      <c r="F193" s="3"/>
      <c r="G193" s="638"/>
      <c r="H193" s="638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</row>
    <row r="194" spans="1:26" ht="14.5" x14ac:dyDescent="0.35">
      <c r="A194" s="638"/>
      <c r="B194" s="638"/>
      <c r="C194" s="638"/>
      <c r="D194" s="3"/>
      <c r="E194" s="638"/>
      <c r="F194" s="3"/>
      <c r="G194" s="638"/>
      <c r="H194" s="638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</row>
    <row r="195" spans="1:26" ht="14.5" x14ac:dyDescent="0.35">
      <c r="A195" s="638"/>
      <c r="B195" s="638"/>
      <c r="C195" s="638"/>
      <c r="D195" s="3"/>
      <c r="E195" s="638"/>
      <c r="F195" s="3"/>
      <c r="G195" s="638"/>
      <c r="H195" s="638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</row>
    <row r="196" spans="1:26" ht="14.5" x14ac:dyDescent="0.35">
      <c r="A196" s="638"/>
      <c r="B196" s="638"/>
      <c r="C196" s="638"/>
      <c r="D196" s="3"/>
      <c r="E196" s="638"/>
      <c r="F196" s="3"/>
      <c r="G196" s="638"/>
      <c r="H196" s="638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</row>
    <row r="197" spans="1:26" ht="14.5" x14ac:dyDescent="0.35">
      <c r="A197" s="638"/>
      <c r="B197" s="638"/>
      <c r="C197" s="638"/>
      <c r="D197" s="3"/>
      <c r="E197" s="638"/>
      <c r="F197" s="3"/>
      <c r="G197" s="638"/>
      <c r="H197" s="638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</row>
    <row r="198" spans="1:26" ht="14.5" x14ac:dyDescent="0.35">
      <c r="A198" s="638"/>
      <c r="B198" s="638"/>
      <c r="C198" s="638"/>
      <c r="D198" s="3"/>
      <c r="E198" s="638"/>
      <c r="F198" s="3"/>
      <c r="G198" s="638"/>
      <c r="H198" s="638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</row>
    <row r="199" spans="1:26" ht="14.5" x14ac:dyDescent="0.35">
      <c r="A199" s="638"/>
      <c r="B199" s="638"/>
      <c r="C199" s="638"/>
      <c r="D199" s="3"/>
      <c r="E199" s="638"/>
      <c r="F199" s="3"/>
      <c r="G199" s="638"/>
      <c r="H199" s="638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</row>
    <row r="200" spans="1:26" ht="14.5" x14ac:dyDescent="0.35">
      <c r="A200" s="638"/>
      <c r="B200" s="638"/>
      <c r="C200" s="638"/>
      <c r="D200" s="3"/>
      <c r="E200" s="638"/>
      <c r="F200" s="3"/>
      <c r="G200" s="638"/>
      <c r="H200" s="638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</row>
    <row r="201" spans="1:26" ht="14.5" x14ac:dyDescent="0.35">
      <c r="A201" s="638"/>
      <c r="B201" s="638"/>
      <c r="C201" s="638"/>
      <c r="D201" s="3"/>
      <c r="E201" s="638"/>
      <c r="F201" s="3"/>
      <c r="G201" s="638"/>
      <c r="H201" s="638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</row>
    <row r="202" spans="1:26" ht="14.5" x14ac:dyDescent="0.35">
      <c r="A202" s="638"/>
      <c r="B202" s="638"/>
      <c r="C202" s="638"/>
      <c r="D202" s="3"/>
      <c r="E202" s="638"/>
      <c r="F202" s="3"/>
      <c r="G202" s="638"/>
      <c r="H202" s="638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</row>
    <row r="203" spans="1:26" ht="14.5" x14ac:dyDescent="0.35">
      <c r="A203" s="638"/>
      <c r="B203" s="638"/>
      <c r="C203" s="638"/>
      <c r="D203" s="3"/>
      <c r="E203" s="638"/>
      <c r="F203" s="3"/>
      <c r="G203" s="638"/>
      <c r="H203" s="638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</row>
    <row r="204" spans="1:26" ht="14.5" x14ac:dyDescent="0.35">
      <c r="A204" s="638"/>
      <c r="B204" s="638"/>
      <c r="C204" s="638"/>
      <c r="D204" s="3"/>
      <c r="E204" s="638"/>
      <c r="F204" s="3"/>
      <c r="G204" s="638"/>
      <c r="H204" s="638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</row>
    <row r="205" spans="1:26" ht="14.5" x14ac:dyDescent="0.35">
      <c r="A205" s="638"/>
      <c r="B205" s="638"/>
      <c r="C205" s="638"/>
      <c r="D205" s="3"/>
      <c r="E205" s="638"/>
      <c r="F205" s="3"/>
      <c r="G205" s="638"/>
      <c r="H205" s="638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</row>
    <row r="206" spans="1:26" ht="14.5" x14ac:dyDescent="0.35">
      <c r="A206" s="638"/>
      <c r="B206" s="638"/>
      <c r="C206" s="638"/>
      <c r="D206" s="3"/>
      <c r="E206" s="638"/>
      <c r="F206" s="3"/>
      <c r="G206" s="638"/>
      <c r="H206" s="638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</row>
    <row r="207" spans="1:26" ht="14.5" x14ac:dyDescent="0.35">
      <c r="A207" s="638"/>
      <c r="B207" s="638"/>
      <c r="C207" s="638"/>
      <c r="D207" s="3"/>
      <c r="E207" s="638"/>
      <c r="F207" s="3"/>
      <c r="G207" s="638"/>
      <c r="H207" s="638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</row>
    <row r="208" spans="1:26" ht="14.5" x14ac:dyDescent="0.35">
      <c r="A208" s="638"/>
      <c r="B208" s="638"/>
      <c r="C208" s="638"/>
      <c r="D208" s="3"/>
      <c r="E208" s="638"/>
      <c r="F208" s="3"/>
      <c r="G208" s="638"/>
      <c r="H208" s="638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</row>
    <row r="209" spans="1:26" ht="14.5" x14ac:dyDescent="0.35">
      <c r="A209" s="638"/>
      <c r="B209" s="638"/>
      <c r="C209" s="638"/>
      <c r="D209" s="3"/>
      <c r="E209" s="638"/>
      <c r="F209" s="3"/>
      <c r="G209" s="638"/>
      <c r="H209" s="638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</row>
    <row r="210" spans="1:26" ht="14.5" x14ac:dyDescent="0.35">
      <c r="A210" s="638"/>
      <c r="B210" s="638"/>
      <c r="C210" s="638"/>
      <c r="D210" s="3"/>
      <c r="E210" s="638"/>
      <c r="F210" s="3"/>
      <c r="G210" s="638"/>
      <c r="H210" s="638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</row>
    <row r="211" spans="1:26" ht="14.5" x14ac:dyDescent="0.35">
      <c r="A211" s="638"/>
      <c r="B211" s="638"/>
      <c r="C211" s="638"/>
      <c r="D211" s="3"/>
      <c r="E211" s="638"/>
      <c r="F211" s="3"/>
      <c r="G211" s="638"/>
      <c r="H211" s="638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</row>
    <row r="212" spans="1:26" ht="14.5" x14ac:dyDescent="0.35">
      <c r="A212" s="638"/>
      <c r="B212" s="638"/>
      <c r="C212" s="638"/>
      <c r="D212" s="3"/>
      <c r="E212" s="638"/>
      <c r="F212" s="3"/>
      <c r="G212" s="638"/>
      <c r="H212" s="638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</row>
    <row r="213" spans="1:26" ht="14.5" x14ac:dyDescent="0.35">
      <c r="A213" s="638"/>
      <c r="B213" s="638"/>
      <c r="C213" s="638"/>
      <c r="D213" s="3"/>
      <c r="E213" s="638"/>
      <c r="F213" s="3"/>
      <c r="G213" s="638"/>
      <c r="H213" s="638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</row>
    <row r="214" spans="1:26" ht="14.5" x14ac:dyDescent="0.35">
      <c r="A214" s="638"/>
      <c r="B214" s="638"/>
      <c r="C214" s="638"/>
      <c r="D214" s="3"/>
      <c r="E214" s="638"/>
      <c r="F214" s="3"/>
      <c r="G214" s="638"/>
      <c r="H214" s="638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</row>
    <row r="215" spans="1:26" ht="14.5" x14ac:dyDescent="0.35">
      <c r="A215" s="638"/>
      <c r="B215" s="638"/>
      <c r="C215" s="638"/>
      <c r="D215" s="3"/>
      <c r="E215" s="638"/>
      <c r="F215" s="3"/>
      <c r="G215" s="638"/>
      <c r="H215" s="638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</row>
    <row r="216" spans="1:26" ht="14.5" x14ac:dyDescent="0.35">
      <c r="A216" s="638"/>
      <c r="B216" s="638"/>
      <c r="C216" s="638"/>
      <c r="D216" s="3"/>
      <c r="E216" s="638"/>
      <c r="F216" s="3"/>
      <c r="G216" s="638"/>
      <c r="H216" s="638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</row>
    <row r="217" spans="1:26" ht="14.5" x14ac:dyDescent="0.35">
      <c r="A217" s="638"/>
      <c r="B217" s="638"/>
      <c r="C217" s="638"/>
      <c r="D217" s="3"/>
      <c r="E217" s="638"/>
      <c r="F217" s="3"/>
      <c r="G217" s="638"/>
      <c r="H217" s="638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</row>
    <row r="218" spans="1:26" ht="14.5" x14ac:dyDescent="0.35">
      <c r="A218" s="638"/>
      <c r="B218" s="638"/>
      <c r="C218" s="638"/>
      <c r="D218" s="3"/>
      <c r="E218" s="638"/>
      <c r="F218" s="3"/>
      <c r="G218" s="638"/>
      <c r="H218" s="638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</row>
    <row r="219" spans="1:26" ht="14.5" x14ac:dyDescent="0.35">
      <c r="A219" s="638"/>
      <c r="B219" s="638"/>
      <c r="C219" s="638"/>
      <c r="D219" s="3"/>
      <c r="E219" s="638"/>
      <c r="F219" s="3"/>
      <c r="G219" s="638"/>
      <c r="H219" s="638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</row>
    <row r="220" spans="1:26" ht="14.5" x14ac:dyDescent="0.35">
      <c r="A220" s="638"/>
      <c r="B220" s="638"/>
      <c r="C220" s="638"/>
      <c r="D220" s="3"/>
      <c r="E220" s="638"/>
      <c r="F220" s="3"/>
      <c r="G220" s="638"/>
      <c r="H220" s="638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</row>
    <row r="221" spans="1:26" ht="14.5" x14ac:dyDescent="0.35">
      <c r="A221" s="638"/>
      <c r="B221" s="638"/>
      <c r="C221" s="638"/>
      <c r="D221" s="3"/>
      <c r="E221" s="638"/>
      <c r="F221" s="3"/>
      <c r="G221" s="638"/>
      <c r="H221" s="638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</row>
    <row r="222" spans="1:26" ht="14.5" x14ac:dyDescent="0.35">
      <c r="A222" s="638"/>
      <c r="B222" s="638"/>
      <c r="C222" s="638"/>
      <c r="D222" s="3"/>
      <c r="E222" s="638"/>
      <c r="F222" s="3"/>
      <c r="G222" s="638"/>
      <c r="H222" s="638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</row>
    <row r="223" spans="1:26" ht="14.5" x14ac:dyDescent="0.35">
      <c r="A223" s="638"/>
      <c r="B223" s="638"/>
      <c r="C223" s="638"/>
      <c r="D223" s="3"/>
      <c r="E223" s="638"/>
      <c r="F223" s="3"/>
      <c r="G223" s="638"/>
      <c r="H223" s="638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</row>
    <row r="224" spans="1:26" ht="14.5" x14ac:dyDescent="0.35">
      <c r="A224" s="638"/>
      <c r="B224" s="638"/>
      <c r="C224" s="638"/>
      <c r="D224" s="3"/>
      <c r="E224" s="638"/>
      <c r="F224" s="3"/>
      <c r="G224" s="638"/>
      <c r="H224" s="638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</row>
    <row r="225" spans="1:26" ht="14.5" x14ac:dyDescent="0.35">
      <c r="A225" s="638"/>
      <c r="B225" s="638"/>
      <c r="C225" s="638"/>
      <c r="D225" s="3"/>
      <c r="E225" s="638"/>
      <c r="F225" s="3"/>
      <c r="G225" s="638"/>
      <c r="H225" s="638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</row>
    <row r="226" spans="1:26" ht="14.5" x14ac:dyDescent="0.35">
      <c r="A226" s="638"/>
      <c r="B226" s="638"/>
      <c r="C226" s="638"/>
      <c r="D226" s="3"/>
      <c r="E226" s="638"/>
      <c r="F226" s="3"/>
      <c r="G226" s="638"/>
      <c r="H226" s="638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</row>
    <row r="227" spans="1:26" ht="14.5" x14ac:dyDescent="0.35">
      <c r="A227" s="638"/>
      <c r="B227" s="638"/>
      <c r="C227" s="638"/>
      <c r="D227" s="3"/>
      <c r="E227" s="638"/>
      <c r="F227" s="3"/>
      <c r="G227" s="638"/>
      <c r="H227" s="638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</row>
    <row r="228" spans="1:26" ht="14.5" x14ac:dyDescent="0.35">
      <c r="A228" s="638"/>
      <c r="B228" s="638"/>
      <c r="C228" s="638"/>
      <c r="D228" s="3"/>
      <c r="E228" s="638"/>
      <c r="F228" s="3"/>
      <c r="G228" s="638"/>
      <c r="H228" s="638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</row>
    <row r="229" spans="1:26" ht="14.5" x14ac:dyDescent="0.35">
      <c r="A229" s="638"/>
      <c r="B229" s="638"/>
      <c r="C229" s="638"/>
      <c r="D229" s="3"/>
      <c r="E229" s="638"/>
      <c r="F229" s="3"/>
      <c r="G229" s="638"/>
      <c r="H229" s="638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</row>
    <row r="230" spans="1:26" ht="14.5" x14ac:dyDescent="0.35">
      <c r="A230" s="638"/>
      <c r="B230" s="638"/>
      <c r="C230" s="638"/>
      <c r="D230" s="3"/>
      <c r="E230" s="638"/>
      <c r="F230" s="3"/>
      <c r="G230" s="638"/>
      <c r="H230" s="638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</row>
    <row r="231" spans="1:26" ht="14.5" x14ac:dyDescent="0.35">
      <c r="A231" s="638"/>
      <c r="B231" s="638"/>
      <c r="C231" s="638"/>
      <c r="D231" s="3"/>
      <c r="E231" s="638"/>
      <c r="F231" s="3"/>
      <c r="G231" s="638"/>
      <c r="H231" s="638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</row>
    <row r="232" spans="1:26" ht="14.5" x14ac:dyDescent="0.35">
      <c r="A232" s="638"/>
      <c r="B232" s="638"/>
      <c r="C232" s="638"/>
      <c r="D232" s="3"/>
      <c r="E232" s="638"/>
      <c r="F232" s="3"/>
      <c r="G232" s="638"/>
      <c r="H232" s="638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</row>
    <row r="233" spans="1:26" ht="14.5" x14ac:dyDescent="0.35">
      <c r="A233" s="638"/>
      <c r="B233" s="638"/>
      <c r="C233" s="638"/>
      <c r="D233" s="3"/>
      <c r="E233" s="638"/>
      <c r="F233" s="3"/>
      <c r="G233" s="638"/>
      <c r="H233" s="638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</row>
    <row r="234" spans="1:26" ht="14.5" x14ac:dyDescent="0.35">
      <c r="A234" s="638"/>
      <c r="B234" s="638"/>
      <c r="C234" s="638"/>
      <c r="D234" s="3"/>
      <c r="E234" s="638"/>
      <c r="F234" s="3"/>
      <c r="G234" s="638"/>
      <c r="H234" s="638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</row>
    <row r="235" spans="1:26" ht="14.5" x14ac:dyDescent="0.35">
      <c r="A235" s="638"/>
      <c r="B235" s="638"/>
      <c r="C235" s="638"/>
      <c r="D235" s="3"/>
      <c r="E235" s="638"/>
      <c r="F235" s="3"/>
      <c r="G235" s="638"/>
      <c r="H235" s="638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</row>
    <row r="236" spans="1:26" ht="14.5" x14ac:dyDescent="0.35">
      <c r="A236" s="638"/>
      <c r="B236" s="638"/>
      <c r="C236" s="638"/>
      <c r="D236" s="3"/>
      <c r="E236" s="638"/>
      <c r="F236" s="3"/>
      <c r="G236" s="638"/>
      <c r="H236" s="638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</row>
    <row r="237" spans="1:26" ht="14.5" x14ac:dyDescent="0.35">
      <c r="A237" s="638"/>
      <c r="B237" s="638"/>
      <c r="C237" s="638"/>
      <c r="D237" s="3"/>
      <c r="E237" s="638"/>
      <c r="F237" s="3"/>
      <c r="G237" s="638"/>
      <c r="H237" s="638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</row>
    <row r="238" spans="1:26" ht="14.5" x14ac:dyDescent="0.35">
      <c r="A238" s="638"/>
      <c r="B238" s="638"/>
      <c r="C238" s="638"/>
      <c r="D238" s="3"/>
      <c r="E238" s="638"/>
      <c r="F238" s="3"/>
      <c r="G238" s="638"/>
      <c r="H238" s="638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</row>
    <row r="239" spans="1:26" ht="14.5" x14ac:dyDescent="0.35">
      <c r="A239" s="638"/>
      <c r="B239" s="638"/>
      <c r="C239" s="638"/>
      <c r="D239" s="3"/>
      <c r="E239" s="638"/>
      <c r="F239" s="3"/>
      <c r="G239" s="638"/>
      <c r="H239" s="638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</row>
    <row r="240" spans="1:26" ht="14.5" x14ac:dyDescent="0.35">
      <c r="A240" s="638"/>
      <c r="B240" s="638"/>
      <c r="C240" s="638"/>
      <c r="D240" s="3"/>
      <c r="E240" s="638"/>
      <c r="F240" s="3"/>
      <c r="G240" s="638"/>
      <c r="H240" s="638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</row>
    <row r="241" spans="1:26" ht="14.5" x14ac:dyDescent="0.35">
      <c r="A241" s="638"/>
      <c r="B241" s="638"/>
      <c r="C241" s="638"/>
      <c r="D241" s="3"/>
      <c r="E241" s="638"/>
      <c r="F241" s="3"/>
      <c r="G241" s="638"/>
      <c r="H241" s="638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</row>
    <row r="242" spans="1:26" ht="14.5" x14ac:dyDescent="0.35">
      <c r="A242" s="638"/>
      <c r="B242" s="638"/>
      <c r="C242" s="638"/>
      <c r="D242" s="3"/>
      <c r="E242" s="638"/>
      <c r="F242" s="3"/>
      <c r="G242" s="638"/>
      <c r="H242" s="638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</row>
    <row r="243" spans="1:26" ht="14.5" x14ac:dyDescent="0.35">
      <c r="A243" s="638"/>
      <c r="B243" s="638"/>
      <c r="C243" s="638"/>
      <c r="D243" s="3"/>
      <c r="E243" s="638"/>
      <c r="F243" s="3"/>
      <c r="G243" s="638"/>
      <c r="H243" s="638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</row>
    <row r="244" spans="1:26" ht="14.5" x14ac:dyDescent="0.35">
      <c r="A244" s="638"/>
      <c r="B244" s="638"/>
      <c r="C244" s="638"/>
      <c r="D244" s="3"/>
      <c r="E244" s="638"/>
      <c r="F244" s="3"/>
      <c r="G244" s="638"/>
      <c r="H244" s="638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</row>
    <row r="245" spans="1:26" ht="14.5" x14ac:dyDescent="0.35">
      <c r="A245" s="638"/>
      <c r="B245" s="638"/>
      <c r="C245" s="638"/>
      <c r="D245" s="3"/>
      <c r="E245" s="638"/>
      <c r="F245" s="3"/>
      <c r="G245" s="638"/>
      <c r="H245" s="638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</row>
    <row r="246" spans="1:26" ht="14.5" x14ac:dyDescent="0.35">
      <c r="A246" s="638"/>
      <c r="B246" s="638"/>
      <c r="C246" s="638"/>
      <c r="D246" s="3"/>
      <c r="E246" s="638"/>
      <c r="F246" s="3"/>
      <c r="G246" s="638"/>
      <c r="H246" s="638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</row>
    <row r="247" spans="1:26" ht="14.5" x14ac:dyDescent="0.35">
      <c r="A247" s="638"/>
      <c r="B247" s="638"/>
      <c r="C247" s="638"/>
      <c r="D247" s="3"/>
      <c r="E247" s="638"/>
      <c r="F247" s="3"/>
      <c r="G247" s="638"/>
      <c r="H247" s="638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</row>
    <row r="248" spans="1:26" ht="14.5" x14ac:dyDescent="0.35">
      <c r="A248" s="638"/>
      <c r="B248" s="638"/>
      <c r="C248" s="638"/>
      <c r="D248" s="3"/>
      <c r="E248" s="638"/>
      <c r="F248" s="3"/>
      <c r="G248" s="638"/>
      <c r="H248" s="638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</row>
    <row r="249" spans="1:26" ht="14.5" x14ac:dyDescent="0.35">
      <c r="A249" s="638"/>
      <c r="B249" s="638"/>
      <c r="C249" s="638"/>
      <c r="D249" s="3"/>
      <c r="E249" s="638"/>
      <c r="F249" s="3"/>
      <c r="G249" s="638"/>
      <c r="H249" s="638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</row>
    <row r="250" spans="1:26" ht="14.5" x14ac:dyDescent="0.35">
      <c r="A250" s="638"/>
      <c r="B250" s="638"/>
      <c r="C250" s="638"/>
      <c r="D250" s="3"/>
      <c r="E250" s="638"/>
      <c r="F250" s="3"/>
      <c r="G250" s="638"/>
      <c r="H250" s="638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</row>
    <row r="251" spans="1:26" ht="14.5" x14ac:dyDescent="0.35">
      <c r="A251" s="638"/>
      <c r="B251" s="638"/>
      <c r="C251" s="638"/>
      <c r="D251" s="3"/>
      <c r="E251" s="638"/>
      <c r="F251" s="3"/>
      <c r="G251" s="638"/>
      <c r="H251" s="638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</row>
    <row r="252" spans="1:26" ht="14.5" x14ac:dyDescent="0.35">
      <c r="A252" s="638"/>
      <c r="B252" s="638"/>
      <c r="C252" s="638"/>
      <c r="D252" s="3"/>
      <c r="E252" s="638"/>
      <c r="F252" s="3"/>
      <c r="G252" s="638"/>
      <c r="H252" s="638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</row>
    <row r="253" spans="1:26" ht="14.5" x14ac:dyDescent="0.35">
      <c r="A253" s="638"/>
      <c r="B253" s="638"/>
      <c r="C253" s="638"/>
      <c r="D253" s="3"/>
      <c r="E253" s="638"/>
      <c r="F253" s="3"/>
      <c r="G253" s="638"/>
      <c r="H253" s="638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</row>
    <row r="254" spans="1:26" ht="14.5" x14ac:dyDescent="0.35">
      <c r="A254" s="638"/>
      <c r="B254" s="638"/>
      <c r="C254" s="638"/>
      <c r="D254" s="3"/>
      <c r="E254" s="638"/>
      <c r="F254" s="3"/>
      <c r="G254" s="638"/>
      <c r="H254" s="638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</row>
    <row r="255" spans="1:26" ht="14.5" x14ac:dyDescent="0.35">
      <c r="A255" s="638"/>
      <c r="B255" s="638"/>
      <c r="C255" s="638"/>
      <c r="D255" s="3"/>
      <c r="E255" s="638"/>
      <c r="F255" s="3"/>
      <c r="G255" s="638"/>
      <c r="H255" s="638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</row>
    <row r="256" spans="1:26" ht="14.5" x14ac:dyDescent="0.35">
      <c r="A256" s="638"/>
      <c r="B256" s="638"/>
      <c r="C256" s="638"/>
      <c r="D256" s="3"/>
      <c r="E256" s="638"/>
      <c r="F256" s="3"/>
      <c r="G256" s="638"/>
      <c r="H256" s="638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</row>
    <row r="257" spans="1:26" ht="14.5" x14ac:dyDescent="0.35">
      <c r="A257" s="638"/>
      <c r="B257" s="638"/>
      <c r="C257" s="638"/>
      <c r="D257" s="3"/>
      <c r="E257" s="638"/>
      <c r="F257" s="3"/>
      <c r="G257" s="638"/>
      <c r="H257" s="638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</row>
    <row r="258" spans="1:26" ht="14.5" x14ac:dyDescent="0.35">
      <c r="A258" s="638"/>
      <c r="B258" s="638"/>
      <c r="C258" s="638"/>
      <c r="D258" s="3"/>
      <c r="E258" s="638"/>
      <c r="F258" s="3"/>
      <c r="G258" s="638"/>
      <c r="H258" s="638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</row>
    <row r="259" spans="1:26" ht="14.5" x14ac:dyDescent="0.35">
      <c r="A259" s="638"/>
      <c r="B259" s="638"/>
      <c r="C259" s="638"/>
      <c r="D259" s="3"/>
      <c r="E259" s="638"/>
      <c r="F259" s="3"/>
      <c r="G259" s="638"/>
      <c r="H259" s="638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</row>
    <row r="260" spans="1:26" ht="14.5" x14ac:dyDescent="0.35">
      <c r="A260" s="638"/>
      <c r="B260" s="638"/>
      <c r="C260" s="638"/>
      <c r="D260" s="3"/>
      <c r="E260" s="638"/>
      <c r="F260" s="3"/>
      <c r="G260" s="638"/>
      <c r="H260" s="638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</row>
    <row r="261" spans="1:26" ht="14.5" x14ac:dyDescent="0.35">
      <c r="A261" s="638"/>
      <c r="B261" s="638"/>
      <c r="C261" s="638"/>
      <c r="D261" s="3"/>
      <c r="E261" s="638"/>
      <c r="F261" s="3"/>
      <c r="G261" s="638"/>
      <c r="H261" s="638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</row>
    <row r="262" spans="1:26" ht="14.5" x14ac:dyDescent="0.35">
      <c r="A262" s="638"/>
      <c r="B262" s="638"/>
      <c r="C262" s="638"/>
      <c r="D262" s="3"/>
      <c r="E262" s="638"/>
      <c r="F262" s="3"/>
      <c r="G262" s="638"/>
      <c r="H262" s="638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</row>
    <row r="263" spans="1:26" ht="14.5" x14ac:dyDescent="0.35">
      <c r="A263" s="638"/>
      <c r="B263" s="638"/>
      <c r="C263" s="638"/>
      <c r="D263" s="3"/>
      <c r="E263" s="638"/>
      <c r="F263" s="3"/>
      <c r="G263" s="638"/>
      <c r="H263" s="638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</row>
    <row r="264" spans="1:26" ht="14.5" x14ac:dyDescent="0.35">
      <c r="A264" s="638"/>
      <c r="B264" s="638"/>
      <c r="C264" s="638"/>
      <c r="D264" s="3"/>
      <c r="E264" s="638"/>
      <c r="F264" s="3"/>
      <c r="G264" s="638"/>
      <c r="H264" s="638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</row>
    <row r="265" spans="1:26" ht="14.5" x14ac:dyDescent="0.35">
      <c r="A265" s="638"/>
      <c r="B265" s="638"/>
      <c r="C265" s="638"/>
      <c r="D265" s="3"/>
      <c r="E265" s="638"/>
      <c r="F265" s="3"/>
      <c r="G265" s="638"/>
      <c r="H265" s="638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</row>
    <row r="266" spans="1:26" ht="14.5" x14ac:dyDescent="0.35">
      <c r="A266" s="638"/>
      <c r="B266" s="638"/>
      <c r="C266" s="638"/>
      <c r="D266" s="3"/>
      <c r="E266" s="638"/>
      <c r="F266" s="3"/>
      <c r="G266" s="638"/>
      <c r="H266" s="638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</row>
    <row r="267" spans="1:26" ht="14.5" x14ac:dyDescent="0.35">
      <c r="A267" s="638"/>
      <c r="B267" s="638"/>
      <c r="C267" s="638"/>
      <c r="D267" s="3"/>
      <c r="E267" s="638"/>
      <c r="F267" s="3"/>
      <c r="G267" s="638"/>
      <c r="H267" s="638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</row>
    <row r="268" spans="1:26" ht="14.5" x14ac:dyDescent="0.35">
      <c r="A268" s="638"/>
      <c r="B268" s="638"/>
      <c r="C268" s="638"/>
      <c r="D268" s="3"/>
      <c r="E268" s="638"/>
      <c r="F268" s="3"/>
      <c r="G268" s="638"/>
      <c r="H268" s="638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</row>
    <row r="269" spans="1:26" ht="14.5" x14ac:dyDescent="0.35">
      <c r="A269" s="638"/>
      <c r="B269" s="638"/>
      <c r="C269" s="638"/>
      <c r="D269" s="3"/>
      <c r="E269" s="638"/>
      <c r="F269" s="3"/>
      <c r="G269" s="638"/>
      <c r="H269" s="638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</row>
    <row r="270" spans="1:26" ht="14.5" x14ac:dyDescent="0.35">
      <c r="A270" s="638"/>
      <c r="B270" s="638"/>
      <c r="C270" s="638"/>
      <c r="D270" s="3"/>
      <c r="E270" s="638"/>
      <c r="F270" s="3"/>
      <c r="G270" s="638"/>
      <c r="H270" s="638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</row>
    <row r="271" spans="1:26" ht="14.5" x14ac:dyDescent="0.35">
      <c r="A271" s="638"/>
      <c r="B271" s="638"/>
      <c r="C271" s="638"/>
      <c r="D271" s="3"/>
      <c r="E271" s="638"/>
      <c r="F271" s="3"/>
      <c r="G271" s="638"/>
      <c r="H271" s="638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</row>
    <row r="272" spans="1:26" ht="14.5" x14ac:dyDescent="0.35">
      <c r="A272" s="638"/>
      <c r="B272" s="638"/>
      <c r="C272" s="638"/>
      <c r="D272" s="3"/>
      <c r="E272" s="638"/>
      <c r="F272" s="3"/>
      <c r="G272" s="638"/>
      <c r="H272" s="638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</row>
  </sheetData>
  <mergeCells count="18">
    <mergeCell ref="I75:J75"/>
    <mergeCell ref="H76:J76"/>
    <mergeCell ref="H77:J77"/>
    <mergeCell ref="I79:J79"/>
    <mergeCell ref="B45:C45"/>
    <mergeCell ref="B47:D47"/>
    <mergeCell ref="E47:J47"/>
    <mergeCell ref="B74:C74"/>
    <mergeCell ref="H1:J1"/>
    <mergeCell ref="G11:G12"/>
    <mergeCell ref="H11:H12"/>
    <mergeCell ref="H2:J2"/>
    <mergeCell ref="B4:J4"/>
    <mergeCell ref="B5:J5"/>
    <mergeCell ref="B6:J6"/>
    <mergeCell ref="B7:J7"/>
    <mergeCell ref="B9:D9"/>
    <mergeCell ref="E9:J9"/>
  </mergeCells>
  <pageMargins left="0.7" right="0.7" top="0.75" bottom="0.75" header="0" footer="0"/>
  <pageSetup scale="76" orientation="landscape" r:id="rId1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2020-11-20T10:48:25Z</cp:lastPrinted>
  <dcterms:created xsi:type="dcterms:W3CDTF">2020-11-19T21:09:38Z</dcterms:created>
  <dcterms:modified xsi:type="dcterms:W3CDTF">2020-11-20T11:07:32Z</dcterms:modified>
</cp:coreProperties>
</file>