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1" sheetId="1" r:id="rId4"/>
    <sheet state="visible" name="Table 2" sheetId="2" r:id="rId5"/>
  </sheets>
  <definedNames/>
  <calcPr/>
  <extLst>
    <ext uri="GoogleSheetsCustomDataVersion1">
      <go:sheetsCustomData xmlns:go="http://customooxmlschemas.google.com/" r:id="rId6" roundtripDataSignature="AMtx7mgyAAlWi8QzMq5r0eGDXFj0Em8wHA=="/>
    </ext>
  </extLst>
</workbook>
</file>

<file path=xl/sharedStrings.xml><?xml version="1.0" encoding="utf-8"?>
<sst xmlns="http://schemas.openxmlformats.org/spreadsheetml/2006/main" count="451" uniqueCount="397">
  <si>
    <r>
      <t xml:space="preserve">Додаток 4
до Договору про надання гранту
№ </t>
    </r>
    <r>
      <rPr>
        <u/>
      </rPr>
      <t xml:space="preserve">3CAN31-6614 
</t>
    </r>
    <r>
      <t>від «</t>
    </r>
    <r>
      <rPr>
        <u/>
      </rPr>
      <t>01 </t>
    </r>
    <r>
      <t xml:space="preserve">» </t>
    </r>
    <r>
      <rPr>
        <u/>
      </rPr>
      <t> червня   </t>
    </r>
    <r>
      <t xml:space="preserve"> 2020 р.</t>
    </r>
  </si>
  <si>
    <r>
      <rPr>
        <rFont val="Times New Roman"/>
        <b/>
        <sz val="14.0"/>
      </rPr>
      <t>Звіт про надходження та використання коштів для реалізації Проєкту</t>
    </r>
  </si>
  <si>
    <t>Конкурсна програма: Аналітика культури</t>
  </si>
  <si>
    <t>Грантоотримувач (найменування юридичної особи / прізвище, ім’я, по батькові (за наявності) фізичної особи): Фізична особа-підприємець Гассанова Дар'я Олександрівна</t>
  </si>
  <si>
    <t>Назва Проєкту:  Дослідження музичного сектору України та його зовнішньоекономічних перспектив</t>
  </si>
  <si>
    <r>
      <rPr>
        <rFont val="Times New Roman"/>
        <sz val="12.0"/>
      </rPr>
      <t>Загальна сума гранту</t>
    </r>
  </si>
  <si>
    <r>
      <rPr>
        <rFont val="Times New Roman"/>
        <sz val="12.0"/>
      </rPr>
      <t>Загальна сума співфінансування</t>
    </r>
  </si>
  <si>
    <r>
      <rPr>
        <rFont val="Times New Roman"/>
        <sz val="12.0"/>
      </rPr>
      <t>Загальна сума реінвестиції (дохід отриманий від реалізації книг, квитків, програм та інше)</t>
    </r>
  </si>
  <si>
    <r>
      <rPr>
        <rFont val="Times New Roman"/>
        <sz val="12.0"/>
      </rPr>
      <t>Загальна сума Проєкту</t>
    </r>
  </si>
  <si>
    <r>
      <rPr>
        <rFont val="Times New Roman"/>
        <sz val="12.0"/>
      </rPr>
      <t>Кошти організацій- партнерів</t>
    </r>
  </si>
  <si>
    <r>
      <rPr>
        <rFont val="Times New Roman"/>
        <sz val="12.0"/>
      </rPr>
      <t>Кошти місцевих бюджетів</t>
    </r>
  </si>
  <si>
    <r>
      <rPr>
        <rFont val="Times New Roman"/>
        <sz val="12.0"/>
      </rPr>
      <t>Кошти інших інстутиційних донорів</t>
    </r>
  </si>
  <si>
    <r>
      <rPr>
        <rFont val="Times New Roman"/>
        <sz val="12.0"/>
      </rPr>
      <t>Кошти приватних донорів</t>
    </r>
  </si>
  <si>
    <r>
      <rPr>
        <rFont val="Times New Roman"/>
        <sz val="12.0"/>
      </rPr>
      <t>Власні кошти організації- заявника</t>
    </r>
  </si>
  <si>
    <r>
      <rPr>
        <rFont val="Times New Roman"/>
        <sz val="12.0"/>
      </rPr>
      <t>Загальна сума</t>
    </r>
  </si>
  <si>
    <r>
      <rPr>
        <rFont val="Times New Roman"/>
        <sz val="12.0"/>
      </rPr>
      <t>%</t>
    </r>
  </si>
  <si>
    <r>
      <rPr>
        <rFont val="Times New Roman"/>
        <sz val="12.0"/>
      </rPr>
      <t>грн</t>
    </r>
  </si>
  <si>
    <r>
      <rPr>
        <rFont val="Times New Roman"/>
        <sz val="12.0"/>
      </rPr>
      <t>грн</t>
    </r>
  </si>
  <si>
    <r>
      <rPr>
        <rFont val="Times New Roman"/>
        <sz val="12.0"/>
      </rPr>
      <t>грн</t>
    </r>
  </si>
  <si>
    <r>
      <rPr>
        <rFont val="Times New Roman"/>
        <sz val="12.0"/>
      </rPr>
      <t>грн</t>
    </r>
  </si>
  <si>
    <r>
      <rPr>
        <rFont val="Times New Roman"/>
        <sz val="12.0"/>
      </rPr>
      <t>грн</t>
    </r>
  </si>
  <si>
    <r>
      <rPr>
        <rFont val="Times New Roman"/>
        <sz val="12.0"/>
      </rPr>
      <t>грн</t>
    </r>
  </si>
  <si>
    <r>
      <rPr>
        <rFont val="Times New Roman"/>
        <sz val="12.0"/>
      </rPr>
      <t>%</t>
    </r>
  </si>
  <si>
    <r>
      <rPr>
        <rFont val="Times New Roman"/>
        <sz val="12.0"/>
      </rPr>
      <t>грн</t>
    </r>
  </si>
  <si>
    <r>
      <rPr>
        <rFont val="Times New Roman"/>
        <sz val="12.0"/>
      </rPr>
      <t>%</t>
    </r>
  </si>
  <si>
    <r>
      <rPr>
        <rFont val="Times New Roman"/>
        <sz val="12.0"/>
      </rPr>
      <t>грн</t>
    </r>
  </si>
  <si>
    <r>
      <rPr>
        <rFont val="Times New Roman"/>
        <sz val="12.0"/>
      </rPr>
      <t>%</t>
    </r>
  </si>
  <si>
    <r>
      <rPr>
        <rFont val="Times New Roman"/>
        <sz val="12.0"/>
      </rPr>
      <t>грн</t>
    </r>
  </si>
  <si>
    <r>
      <rPr>
        <rFont val="Times New Roman"/>
        <sz val="12.0"/>
      </rPr>
      <t>Плановий бюджет</t>
    </r>
  </si>
  <si>
    <r>
      <rPr>
        <rFont val="Times New Roman"/>
        <sz val="12.0"/>
      </rPr>
      <t>Фактичний бюджет</t>
    </r>
  </si>
  <si>
    <r>
      <rPr>
        <rFont val="Times New Roman"/>
        <sz val="12.0"/>
      </rPr>
      <t>Профінансовано</t>
    </r>
  </si>
  <si>
    <r>
      <rPr>
        <rFont val="Times New Roman"/>
        <sz val="12.0"/>
      </rPr>
      <t>Залишок до фінансування</t>
    </r>
  </si>
  <si>
    <r>
      <rPr>
        <rFont val="Times New Roman"/>
        <b/>
        <sz val="9.0"/>
      </rPr>
      <t>№</t>
    </r>
  </si>
  <si>
    <r>
      <rPr>
        <rFont val="Times New Roman"/>
        <b/>
        <sz val="9.0"/>
      </rPr>
      <t>Найменування витрат</t>
    </r>
  </si>
  <si>
    <r>
      <rPr>
        <rFont val="Times New Roman"/>
        <b/>
        <sz val="9.0"/>
      </rPr>
      <t>Одини ця виміру</t>
    </r>
  </si>
  <si>
    <r>
      <rPr>
        <rFont val="Times New Roman"/>
        <b/>
        <sz val="9.0"/>
      </rPr>
      <t>Витрати за рахунок гранту Фонду</t>
    </r>
  </si>
  <si>
    <r>
      <rPr>
        <rFont val="Times New Roman"/>
        <b/>
        <sz val="9.0"/>
      </rPr>
      <t>Витрати за рахунок співфінансування</t>
    </r>
  </si>
  <si>
    <r>
      <rPr>
        <rFont val="Times New Roman"/>
        <b/>
        <sz val="9.0"/>
      </rPr>
      <t>Витрати за рахунок реінвестицій</t>
    </r>
  </si>
  <si>
    <r>
      <rPr>
        <rFont val="Times New Roman"/>
        <b/>
        <sz val="9.0"/>
      </rPr>
      <t>Загальна планова сума витрат по Проєкту, грн.</t>
    </r>
  </si>
  <si>
    <t>Примітки</t>
  </si>
  <si>
    <r>
      <rPr>
        <rFont val="Times New Roman"/>
        <b/>
        <sz val="9.0"/>
      </rPr>
      <t>Планові витрати відповідно до заявки</t>
    </r>
  </si>
  <si>
    <r>
      <rPr>
        <rFont val="Times New Roman"/>
        <b/>
        <sz val="9.0"/>
      </rPr>
      <t>Фактичні витрати по реалізації гранту</t>
    </r>
  </si>
  <si>
    <r>
      <rPr>
        <rFont val="Times New Roman"/>
        <b/>
        <sz val="9.0"/>
      </rPr>
      <t>Планові витрати відповідно до заявки</t>
    </r>
  </si>
  <si>
    <r>
      <rPr>
        <rFont val="Times New Roman"/>
        <b/>
        <sz val="9.0"/>
      </rPr>
      <t>Планові витрати відповідно до заявки</t>
    </r>
  </si>
  <si>
    <r>
      <rPr>
        <rFont val="Times New Roman"/>
        <b/>
        <sz val="9.0"/>
      </rPr>
      <t>Кількість/ Період</t>
    </r>
  </si>
  <si>
    <r>
      <rPr>
        <rFont val="Times New Roman"/>
        <b/>
        <sz val="9.0"/>
      </rPr>
      <t xml:space="preserve">Вартість за
</t>
    </r>
    <r>
      <rPr>
        <rFont val="Times New Roman"/>
        <b/>
        <sz val="9.0"/>
      </rPr>
      <t>одиницю, грн</t>
    </r>
  </si>
  <si>
    <r>
      <rPr>
        <rFont val="Times New Roman"/>
        <b/>
        <sz val="9.0"/>
      </rPr>
      <t>Загальна сума, грн</t>
    </r>
  </si>
  <si>
    <r>
      <rPr>
        <rFont val="Times New Roman"/>
        <b/>
        <sz val="9.0"/>
      </rPr>
      <t>Кількість/ Період</t>
    </r>
  </si>
  <si>
    <r>
      <rPr>
        <rFont val="Times New Roman"/>
        <b/>
        <sz val="9.0"/>
      </rPr>
      <t xml:space="preserve">Вартість за
</t>
    </r>
    <r>
      <rPr>
        <rFont val="Times New Roman"/>
        <b/>
        <sz val="9.0"/>
      </rPr>
      <t>одиницю, грн</t>
    </r>
  </si>
  <si>
    <r>
      <rPr>
        <rFont val="Times New Roman"/>
        <b/>
        <sz val="9.0"/>
      </rPr>
      <t>Загальна сума, грн</t>
    </r>
  </si>
  <si>
    <r>
      <rPr>
        <rFont val="Times New Roman"/>
        <b/>
        <sz val="9.0"/>
      </rPr>
      <t>Кількість/ Період</t>
    </r>
  </si>
  <si>
    <r>
      <rPr>
        <rFont val="Times New Roman"/>
        <b/>
        <sz val="9.0"/>
      </rPr>
      <t xml:space="preserve">Вартість за
</t>
    </r>
    <r>
      <rPr>
        <rFont val="Times New Roman"/>
        <b/>
        <sz val="9.0"/>
      </rPr>
      <t>одиницю, грн.</t>
    </r>
  </si>
  <si>
    <r>
      <rPr>
        <rFont val="Times New Roman"/>
        <b/>
        <sz val="9.0"/>
      </rPr>
      <t>Загальна сума, грн.</t>
    </r>
  </si>
  <si>
    <r>
      <rPr>
        <rFont val="Times New Roman"/>
        <b/>
        <sz val="9.0"/>
      </rPr>
      <t>Кількість/ Період</t>
    </r>
  </si>
  <si>
    <r>
      <rPr>
        <rFont val="Times New Roman"/>
        <b/>
        <sz val="9.0"/>
      </rPr>
      <t xml:space="preserve">Вартість за
</t>
    </r>
    <r>
      <rPr>
        <rFont val="Times New Roman"/>
        <b/>
        <sz val="9.0"/>
      </rPr>
      <t>одиницю, грн.</t>
    </r>
  </si>
  <si>
    <r>
      <rPr>
        <rFont val="Times New Roman"/>
        <b/>
        <sz val="9.0"/>
      </rPr>
      <t>Загальна сума, грн.</t>
    </r>
  </si>
  <si>
    <r>
      <rPr>
        <rFont val="Times New Roman"/>
        <b/>
        <sz val="11.0"/>
      </rPr>
      <t>Витрати:</t>
    </r>
  </si>
  <si>
    <t>Підрозділ:</t>
  </si>
  <si>
    <r>
      <rPr>
        <rFont val="Times New Roman"/>
        <b/>
        <sz val="11.0"/>
      </rPr>
      <t>Оплата праці</t>
    </r>
  </si>
  <si>
    <t>Стаття:</t>
  </si>
  <si>
    <r>
      <rPr>
        <rFont val="Times New Roman"/>
        <b/>
        <sz val="11.0"/>
      </rPr>
      <t>Штатні працівники</t>
    </r>
  </si>
  <si>
    <r>
      <rPr>
        <rFont val="Times New Roman"/>
        <b/>
        <sz val="11.0"/>
      </rPr>
      <t>а</t>
    </r>
  </si>
  <si>
    <t>Прізвище, ім’я, по батькові                                            (за наявності), посада</t>
  </si>
  <si>
    <r>
      <rPr>
        <rFont val="Times New Roman"/>
        <sz val="10.0"/>
      </rPr>
      <t>місяців</t>
    </r>
  </si>
  <si>
    <r>
      <rPr>
        <rFont val="Times New Roman"/>
        <b/>
        <sz val="11.0"/>
      </rPr>
      <t>б</t>
    </r>
  </si>
  <si>
    <t>Прізвище, ім’я, по батькові                                             (за наявності), посада</t>
  </si>
  <si>
    <r>
      <rPr>
        <rFont val="Times New Roman"/>
        <sz val="10.0"/>
      </rPr>
      <t>місяців</t>
    </r>
  </si>
  <si>
    <r>
      <rPr>
        <rFont val="Times New Roman"/>
        <b/>
        <sz val="11.0"/>
      </rPr>
      <t>в</t>
    </r>
  </si>
  <si>
    <t xml:space="preserve">Прізвище, ім’я, по батькові                                           (за наявності), посада </t>
  </si>
  <si>
    <r>
      <rPr>
        <rFont val="Times New Roman"/>
        <sz val="10.0"/>
      </rPr>
      <t>місяців</t>
    </r>
  </si>
  <si>
    <r>
      <rPr>
        <rFont val="Times New Roman"/>
        <b/>
        <sz val="11.0"/>
      </rPr>
      <t>За трудовими договорами</t>
    </r>
  </si>
  <si>
    <r>
      <rPr>
        <rFont val="Times New Roman"/>
        <b/>
        <sz val="11.0"/>
      </rPr>
      <t>а</t>
    </r>
  </si>
  <si>
    <r>
      <rPr>
        <rFont val="Times New Roman"/>
        <sz val="11.0"/>
      </rPr>
      <t xml:space="preserve">Прізвище, ім’я, по батькові (за
</t>
    </r>
    <r>
      <rPr>
        <rFont val="Times New Roman"/>
        <sz val="11.0"/>
      </rPr>
      <t>наявності), посада</t>
    </r>
  </si>
  <si>
    <r>
      <rPr>
        <rFont val="Times New Roman"/>
        <sz val="10.0"/>
      </rPr>
      <t>місяців</t>
    </r>
  </si>
  <si>
    <r>
      <rPr>
        <rFont val="Times New Roman"/>
        <b/>
        <sz val="11.0"/>
      </rPr>
      <t>б</t>
    </r>
  </si>
  <si>
    <r>
      <rPr>
        <rFont val="Times New Roman"/>
        <sz val="11.0"/>
      </rPr>
      <t xml:space="preserve">Прізвище, ім’я, по
</t>
    </r>
    <r>
      <rPr>
        <rFont val="Times New Roman"/>
        <sz val="11.0"/>
      </rPr>
      <t>батькові (за наявності), посада</t>
    </r>
  </si>
  <si>
    <r>
      <rPr>
        <rFont val="Times New Roman"/>
        <sz val="10.0"/>
      </rPr>
      <t>місяців</t>
    </r>
  </si>
  <si>
    <r>
      <rPr>
        <rFont val="Times New Roman"/>
        <b/>
        <sz val="11.0"/>
      </rPr>
      <t>в</t>
    </r>
  </si>
  <si>
    <r>
      <rPr>
        <rFont val="Times New Roman"/>
        <sz val="11.0"/>
      </rPr>
      <t xml:space="preserve">Прізвище, ім’я, по батькові (за
</t>
    </r>
    <r>
      <rPr>
        <rFont val="Times New Roman"/>
        <sz val="11.0"/>
      </rPr>
      <t>наявності), посада</t>
    </r>
  </si>
  <si>
    <r>
      <rPr>
        <rFont val="Times New Roman"/>
        <sz val="10.0"/>
      </rPr>
      <t>місяців</t>
    </r>
  </si>
  <si>
    <r>
      <rPr>
        <rFont val="Times New Roman"/>
        <b/>
        <sz val="11.0"/>
      </rPr>
      <t xml:space="preserve">За договорами цивільно- правового
</t>
    </r>
    <r>
      <rPr>
        <rFont val="Times New Roman"/>
        <b/>
        <sz val="11.0"/>
      </rPr>
      <t>характеру</t>
    </r>
  </si>
  <si>
    <t>1.3.1</t>
  </si>
  <si>
    <r>
      <rPr>
        <rFont val="Times New Roman"/>
        <b/>
        <sz val="11.0"/>
      </rPr>
      <t>а</t>
    </r>
  </si>
  <si>
    <t>Володимир Воробей, координатор дослідження</t>
  </si>
  <si>
    <r>
      <rPr>
        <rFont val="Times New Roman"/>
        <sz val="10.0"/>
      </rPr>
      <t>місяців</t>
    </r>
  </si>
  <si>
    <t>1.3.2</t>
  </si>
  <si>
    <r>
      <rPr>
        <rFont val="Times New Roman"/>
        <b/>
        <sz val="11.0"/>
      </rPr>
      <t>б</t>
    </r>
  </si>
  <si>
    <t>Отношенко Анна, авторка текстів для кейс-стаді, копірайтер (заміна ФОП Іллін, який вибув з проекту)</t>
  </si>
  <si>
    <r>
      <rPr>
        <rFont val="Times New Roman"/>
        <sz val="10.0"/>
      </rPr>
      <t>місяців</t>
    </r>
  </si>
  <si>
    <r>
      <rPr>
        <rFont val="Times New Roman"/>
        <b/>
        <sz val="11.0"/>
      </rPr>
      <t>в</t>
    </r>
  </si>
  <si>
    <r>
      <rPr>
        <rFont val="Times New Roman"/>
        <sz val="11.0"/>
      </rPr>
      <t xml:space="preserve">Прізвище, ім’я, по
</t>
    </r>
    <r>
      <rPr>
        <rFont val="Times New Roman"/>
        <sz val="11.0"/>
      </rPr>
      <t>батькові (за наявності), посада</t>
    </r>
  </si>
  <si>
    <r>
      <rPr>
        <rFont val="Times New Roman"/>
        <sz val="10.0"/>
      </rPr>
      <t>місяців</t>
    </r>
  </si>
  <si>
    <r>
      <rPr>
        <rFont val="Times New Roman"/>
        <sz val="11.0"/>
      </rPr>
      <t>Усього "Оплата праці"</t>
    </r>
  </si>
  <si>
    <r>
      <rPr>
        <rFont val="Times New Roman"/>
        <b/>
        <sz val="11.0"/>
      </rPr>
      <t>Соціальні внески</t>
    </r>
  </si>
  <si>
    <r>
      <rPr>
        <rFont val="Times New Roman"/>
        <b/>
        <sz val="11.0"/>
      </rPr>
      <t>Соціальні внески з оплати праці</t>
    </r>
  </si>
  <si>
    <t>2.1.1</t>
  </si>
  <si>
    <r>
      <rPr>
        <rFont val="Times New Roman"/>
        <b/>
        <sz val="11.0"/>
      </rPr>
      <t>а</t>
    </r>
  </si>
  <si>
    <r>
      <rPr>
        <rFont val="Times New Roman"/>
        <sz val="10.0"/>
      </rPr>
      <t>місяців</t>
    </r>
  </si>
  <si>
    <t>2.1.2</t>
  </si>
  <si>
    <t>б</t>
  </si>
  <si>
    <t>місяців</t>
  </si>
  <si>
    <r>
      <rPr>
        <rFont val="Times New Roman"/>
        <sz val="11.0"/>
      </rPr>
      <t>Усього "Соціальні внески":</t>
    </r>
  </si>
  <si>
    <r>
      <rPr>
        <rFont val="Times New Roman"/>
        <b/>
        <sz val="11.0"/>
      </rPr>
      <t xml:space="preserve">Витрати, пов'язані з відрядженнями (для штатних
</t>
    </r>
    <r>
      <rPr>
        <rFont val="Times New Roman"/>
        <b/>
        <sz val="11.0"/>
      </rPr>
      <t>працівників)</t>
    </r>
  </si>
  <si>
    <r>
      <rPr>
        <rFont val="Times New Roman"/>
        <b/>
        <sz val="11.0"/>
      </rPr>
      <t xml:space="preserve">Вартість проїзду (для штатних
</t>
    </r>
    <r>
      <rPr>
        <rFont val="Times New Roman"/>
        <b/>
        <sz val="11.0"/>
      </rPr>
      <t>працівників)</t>
    </r>
  </si>
  <si>
    <r>
      <rPr>
        <rFont val="Times New Roman"/>
        <b/>
        <sz val="11.0"/>
      </rPr>
      <t>а</t>
    </r>
  </si>
  <si>
    <r>
      <rPr>
        <rFont val="Times New Roman"/>
        <sz val="11.0"/>
      </rPr>
      <t xml:space="preserve">Вартість квитків (з деталізацією маршруту і
</t>
    </r>
    <r>
      <rPr>
        <rFont val="Times New Roman"/>
        <sz val="11.0"/>
      </rPr>
      <t>прізвищем відрядженої особи)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</si>
  <si>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</si>
  <si>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б</t>
    </r>
  </si>
  <si>
    <r>
      <rPr>
        <rFont val="Times New Roman"/>
        <sz val="11.0"/>
      </rPr>
      <t xml:space="preserve">Вартість квитків (з деталізацією маршруту і прізвищем
</t>
    </r>
    <r>
      <rPr>
        <rFont val="Times New Roman"/>
        <sz val="11.0"/>
      </rPr>
      <t>відрядженої особи)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</si>
  <si>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</si>
  <si>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в</t>
    </r>
  </si>
  <si>
    <r>
      <rPr>
        <rFont val="Times New Roman"/>
        <sz val="11.0"/>
      </rPr>
      <t xml:space="preserve">Вартість квитків (з деталізацією маршруту і
</t>
    </r>
    <r>
      <rPr>
        <rFont val="Times New Roman"/>
        <sz val="11.0"/>
      </rPr>
      <t>прізвищем відрядженої особи)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</si>
  <si>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</si>
  <si>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 xml:space="preserve">Вартість проживання (для штатних
</t>
    </r>
    <r>
      <rPr>
        <rFont val="Times New Roman"/>
        <b/>
        <sz val="11.0"/>
      </rPr>
      <t>працівників)</t>
    </r>
  </si>
  <si>
    <r>
      <rPr>
        <rFont val="Times New Roman"/>
        <b/>
        <sz val="11.0"/>
      </rPr>
      <t>а</t>
    </r>
  </si>
  <si>
    <r>
      <rPr>
        <rFont val="Times New Roman"/>
        <sz val="11.0"/>
      </rPr>
      <t xml:space="preserve">Рахунки з готелів (з вказаним прізвищем
</t>
    </r>
    <r>
      <rPr>
        <rFont val="Times New Roman"/>
        <sz val="11.0"/>
      </rPr>
      <t>відрядженої особи)</t>
    </r>
  </si>
  <si>
    <r>
      <rPr>
        <rFont val="Times New Roman"/>
        <sz val="10.0"/>
      </rPr>
      <t>доба</t>
    </r>
  </si>
  <si>
    <r>
      <rPr>
        <rFont val="Times New Roman"/>
        <b/>
        <sz val="11.0"/>
      </rPr>
      <t>б</t>
    </r>
  </si>
  <si>
    <r>
      <rPr>
        <rFont val="Times New Roman"/>
        <sz val="11.0"/>
      </rPr>
      <t xml:space="preserve">Рахунки з готелів (з вказаним
</t>
    </r>
    <r>
      <rPr>
        <rFont val="Times New Roman"/>
        <sz val="11.0"/>
      </rPr>
      <t>прізвищем відрядженої особи)</t>
    </r>
  </si>
  <si>
    <r>
      <rPr>
        <rFont val="Times New Roman"/>
        <sz val="10.0"/>
      </rPr>
      <t>доба</t>
    </r>
  </si>
  <si>
    <r>
      <rPr>
        <rFont val="Times New Roman"/>
        <b/>
        <sz val="11.0"/>
      </rPr>
      <t>в</t>
    </r>
  </si>
  <si>
    <r>
      <rPr>
        <rFont val="Times New Roman"/>
        <sz val="11.0"/>
      </rPr>
      <t xml:space="preserve">Рахунки з готелів (з вказаним прізвищем
</t>
    </r>
    <r>
      <rPr>
        <rFont val="Times New Roman"/>
        <sz val="11.0"/>
      </rPr>
      <t>відрядженої особи)</t>
    </r>
  </si>
  <si>
    <r>
      <rPr>
        <rFont val="Times New Roman"/>
        <sz val="10.0"/>
      </rPr>
      <t>доба</t>
    </r>
  </si>
  <si>
    <r>
      <rPr>
        <rFont val="Times New Roman"/>
        <b/>
        <sz val="11.0"/>
      </rPr>
      <t xml:space="preserve">Добові (для штатних
</t>
    </r>
    <r>
      <rPr>
        <rFont val="Times New Roman"/>
        <b/>
        <sz val="11.0"/>
      </rPr>
      <t>працівників)</t>
    </r>
  </si>
  <si>
    <r>
      <rPr>
        <rFont val="Times New Roman"/>
        <b/>
        <sz val="11.0"/>
      </rPr>
      <t>а</t>
    </r>
  </si>
  <si>
    <r>
      <rPr>
        <rFont val="Times New Roman"/>
        <sz val="11.0"/>
      </rPr>
      <t xml:space="preserve">Добові (розрахунок
</t>
    </r>
    <r>
      <rPr>
        <rFont val="Times New Roman"/>
        <sz val="11.0"/>
      </rPr>
      <t>на відряджену особу)</t>
    </r>
  </si>
  <si>
    <r>
      <rPr>
        <rFont val="Times New Roman"/>
        <sz val="10.0"/>
      </rPr>
      <t>доба</t>
    </r>
  </si>
  <si>
    <r>
      <rPr>
        <rFont val="Times New Roman"/>
        <b/>
        <sz val="11.0"/>
      </rPr>
      <t>б</t>
    </r>
  </si>
  <si>
    <r>
      <rPr>
        <rFont val="Times New Roman"/>
        <sz val="11.0"/>
      </rPr>
      <t>Добові (розрахунок на відряджену особу)</t>
    </r>
  </si>
  <si>
    <r>
      <rPr>
        <rFont val="Times New Roman"/>
        <sz val="10.0"/>
      </rPr>
      <t>доба</t>
    </r>
  </si>
  <si>
    <r>
      <rPr>
        <rFont val="Times New Roman"/>
        <b/>
        <sz val="11.0"/>
      </rPr>
      <t>в</t>
    </r>
  </si>
  <si>
    <r>
      <rPr>
        <rFont val="Times New Roman"/>
        <sz val="11.0"/>
      </rPr>
      <t xml:space="preserve">Добові (розрахунок на відряджену
</t>
    </r>
    <r>
      <rPr>
        <rFont val="Times New Roman"/>
        <sz val="11.0"/>
      </rPr>
      <t>особу)</t>
    </r>
  </si>
  <si>
    <r>
      <rPr>
        <rFont val="Times New Roman"/>
        <sz val="10.0"/>
      </rPr>
      <t>доба</t>
    </r>
  </si>
  <si>
    <t>Усього "Витрати, пов'язані з відрядженнями":</t>
  </si>
  <si>
    <r>
      <rPr>
        <rFont val="Times New Roman"/>
        <b/>
        <sz val="11.0"/>
      </rPr>
      <t xml:space="preserve">Обладнання і нематеріальні
</t>
    </r>
    <r>
      <rPr>
        <rFont val="Times New Roman"/>
        <b/>
        <sz val="11.0"/>
      </rPr>
      <t>активи</t>
    </r>
  </si>
  <si>
    <t>Обладнання, інструменти, інвентар,  які необхідно придбати для використання під час реалізації Проєкту Грантоотримувача</t>
  </si>
  <si>
    <r>
      <rPr>
        <rFont val="Times New Roman"/>
        <b/>
        <sz val="11.0"/>
      </rPr>
      <t>а</t>
    </r>
  </si>
  <si>
    <r>
      <rPr>
        <rFont val="Times New Roman"/>
        <sz val="11.0"/>
      </rPr>
      <t xml:space="preserve">Найменування обладнання  (з деталізацією технічних
</t>
    </r>
    <r>
      <rPr>
        <rFont val="Times New Roman"/>
        <sz val="11.0"/>
      </rPr>
      <t>характеристик)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</si>
  <si>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</si>
  <si>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б</t>
    </r>
  </si>
  <si>
    <r>
      <rPr>
        <rFont val="Times New Roman"/>
        <sz val="11.0"/>
      </rPr>
      <t xml:space="preserve">Найменування обладнання  (з деталізацією технічних
</t>
    </r>
    <r>
      <rPr>
        <rFont val="Times New Roman"/>
        <sz val="11.0"/>
      </rPr>
      <t>характеристик)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</si>
  <si>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</si>
  <si>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в</t>
    </r>
  </si>
  <si>
    <r>
      <rPr>
        <rFont val="Times New Roman"/>
        <sz val="11.0"/>
      </rPr>
      <t xml:space="preserve">Найменування обладнання  (з деталізацією
</t>
    </r>
    <r>
      <rPr>
        <rFont val="Times New Roman"/>
        <sz val="11.0"/>
      </rPr>
      <t>технічних характеристик)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</si>
  <si>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</si>
  <si>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 xml:space="preserve">Нематеріальні активи, які необхідно придбати для використання під час реалізації Проєкту
</t>
    </r>
    <r>
      <rPr>
        <rFont val="Times New Roman"/>
        <b/>
        <sz val="11.0"/>
      </rPr>
      <t>Грантоотримувача</t>
    </r>
  </si>
  <si>
    <r>
      <rPr>
        <rFont val="Times New Roman"/>
        <b/>
        <sz val="11.0"/>
      </rPr>
      <t>а</t>
    </r>
  </si>
  <si>
    <r>
      <rPr>
        <rFont val="Times New Roman"/>
        <sz val="11.0"/>
      </rPr>
      <t xml:space="preserve">Програмне забезпечення  (з деталізацією технічних
</t>
    </r>
    <r>
      <rPr>
        <rFont val="Times New Roman"/>
        <sz val="11.0"/>
      </rPr>
      <t>характеристик)</t>
    </r>
  </si>
  <si>
    <r>
      <rPr>
        <rFont val="Times New Roman"/>
        <b/>
        <sz val="11.0"/>
      </rPr>
      <t>б</t>
    </r>
  </si>
  <si>
    <r>
      <rPr>
        <rFont val="Times New Roman"/>
        <sz val="11.0"/>
      </rPr>
      <t xml:space="preserve">Право використання
</t>
    </r>
    <r>
      <rPr>
        <rFont val="Times New Roman"/>
        <sz val="11.0"/>
      </rPr>
      <t>(ліцензія)</t>
    </r>
  </si>
  <si>
    <r>
      <rPr>
        <rFont val="Times New Roman"/>
        <sz val="11.0"/>
      </rPr>
      <t>в</t>
    </r>
  </si>
  <si>
    <r>
      <rPr>
        <rFont val="Times New Roman"/>
        <sz val="11.0"/>
      </rPr>
      <t>Інші нематериальні активи</t>
    </r>
  </si>
  <si>
    <r>
      <rPr>
        <rFont val="Times New Roman"/>
        <sz val="11.0"/>
      </rPr>
      <t>Усього "Обладнання і нематеріальні активи":</t>
    </r>
  </si>
  <si>
    <t>Витрати, пов'язані з орендою</t>
  </si>
  <si>
    <r>
      <rPr>
        <rFont val="Times New Roman"/>
        <b/>
        <sz val="11.0"/>
      </rPr>
      <t>Оренда приміщення</t>
    </r>
  </si>
  <si>
    <r>
      <rPr>
        <rFont val="Times New Roman"/>
        <b/>
        <sz val="11.0"/>
      </rPr>
      <t>а</t>
    </r>
  </si>
  <si>
    <t>Адреса орендованого приміщення, із зазначенням метражу, годин оренди</t>
  </si>
  <si>
    <r>
      <rPr>
        <rFont val="Times New Roman"/>
        <sz val="10.0"/>
      </rPr>
      <t>кв.м (годин, діб)</t>
    </r>
  </si>
  <si>
    <r>
      <rPr>
        <rFont val="Times New Roman"/>
        <b/>
        <sz val="11.0"/>
      </rPr>
      <t>б</t>
    </r>
  </si>
  <si>
    <r>
      <rPr>
        <rFont val="Times New Roman"/>
        <sz val="11.0"/>
      </rPr>
      <t xml:space="preserve">Адреса орендованого приміщення, із зазначенням
</t>
    </r>
    <r>
      <rPr>
        <rFont val="Times New Roman"/>
        <sz val="11.0"/>
      </rPr>
      <t>метражу, годин оренди</t>
    </r>
  </si>
  <si>
    <r>
      <rPr>
        <rFont val="Times New Roman"/>
        <sz val="10.0"/>
      </rPr>
      <t>кв.м (годин, діб)</t>
    </r>
  </si>
  <si>
    <r>
      <rPr>
        <rFont val="Times New Roman"/>
        <b/>
        <sz val="11.0"/>
      </rPr>
      <t>в</t>
    </r>
  </si>
  <si>
    <r>
      <rPr>
        <rFont val="Times New Roman"/>
        <sz val="10.0"/>
      </rPr>
      <t>кв.м (годин, діб)</t>
    </r>
  </si>
  <si>
    <t>Оренда техніки, обладнання та інструменту</t>
  </si>
  <si>
    <r>
      <rPr>
        <rFont val="Times New Roman"/>
        <b/>
        <sz val="11.0"/>
      </rPr>
      <t>а</t>
    </r>
  </si>
  <si>
    <r>
      <rPr>
        <rFont val="Times New Roman"/>
        <sz val="11.0"/>
      </rPr>
      <t xml:space="preserve">Найменування техніки (з деталізацією технічних
</t>
    </r>
    <r>
      <rPr>
        <rFont val="Times New Roman"/>
        <sz val="11.0"/>
      </rPr>
      <t>характеристик)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</si>
  <si>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</si>
  <si>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б</t>
    </r>
  </si>
  <si>
    <r>
      <rPr>
        <rFont val="Times New Roman"/>
        <sz val="11.0"/>
      </rPr>
      <t xml:space="preserve">Найменування обладнання (з деталізацією технічних
</t>
    </r>
    <r>
      <rPr>
        <rFont val="Times New Roman"/>
        <sz val="11.0"/>
      </rPr>
      <t>характеристик)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</si>
  <si>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</si>
  <si>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в</t>
    </r>
  </si>
  <si>
    <r>
      <rPr>
        <rFont val="Times New Roman"/>
        <sz val="11.0"/>
      </rPr>
      <t xml:space="preserve">Найменування інструменту (з деталізацією
</t>
    </r>
    <r>
      <rPr>
        <rFont val="Times New Roman"/>
        <sz val="11.0"/>
      </rPr>
      <t>технічних характеристик)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</si>
  <si>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</si>
  <si>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Оренда транспорту</t>
    </r>
  </si>
  <si>
    <r>
      <rPr>
        <rFont val="Times New Roman"/>
        <b/>
        <sz val="11.0"/>
      </rPr>
      <t>а</t>
    </r>
  </si>
  <si>
    <t>Оренда легкового автомобіля (із зазначенням кілометражу або кількості годин)</t>
  </si>
  <si>
    <r>
      <rPr>
        <rFont val="Times New Roman"/>
        <sz val="10.0"/>
      </rPr>
      <t>км (годин)</t>
    </r>
  </si>
  <si>
    <r>
      <rPr>
        <rFont val="Times New Roman"/>
        <b/>
        <sz val="11.0"/>
      </rPr>
      <t>б</t>
    </r>
  </si>
  <si>
    <t>Оренда вантажного автомобіля (із зазначенням кілометражу або кількості годин)</t>
  </si>
  <si>
    <r>
      <rPr>
        <rFont val="Times New Roman"/>
        <sz val="10.0"/>
      </rPr>
      <t>км (годин)</t>
    </r>
  </si>
  <si>
    <r>
      <rPr>
        <rFont val="Times New Roman"/>
        <b/>
        <sz val="11.0"/>
      </rPr>
      <t>в</t>
    </r>
  </si>
  <si>
    <r>
      <rPr>
        <rFont val="Times New Roman"/>
        <sz val="11.0"/>
      </rPr>
      <t xml:space="preserve">Оренда автобуса (із зазначенням кілометражу або
</t>
    </r>
    <r>
      <rPr>
        <rFont val="Times New Roman"/>
        <sz val="11.0"/>
      </rPr>
      <t>кількості годин)</t>
    </r>
  </si>
  <si>
    <r>
      <rPr>
        <rFont val="Times New Roman"/>
        <sz val="10.0"/>
      </rPr>
      <t>км (годин)</t>
    </r>
  </si>
  <si>
    <r>
      <rPr>
        <rFont val="Times New Roman"/>
        <b/>
        <sz val="11.0"/>
      </rPr>
      <t xml:space="preserve">Оренда сценічно- постановочних
</t>
    </r>
    <r>
      <rPr>
        <rFont val="Times New Roman"/>
        <b/>
        <sz val="11.0"/>
      </rPr>
      <t>засобів</t>
    </r>
  </si>
  <si>
    <r>
      <rPr>
        <rFont val="Times New Roman"/>
        <b/>
        <sz val="11.0"/>
      </rPr>
      <t>а</t>
    </r>
  </si>
  <si>
    <r>
      <rPr>
        <rFont val="Times New Roman"/>
        <sz val="11.0"/>
      </rPr>
      <t xml:space="preserve">Найменування (з деталізацією
</t>
    </r>
    <r>
      <rPr>
        <rFont val="Times New Roman"/>
        <sz val="11.0"/>
      </rPr>
      <t>технічних характеристик)</t>
    </r>
  </si>
  <si>
    <r>
      <rPr>
        <rFont val="Times New Roman"/>
        <b/>
        <sz val="11.0"/>
      </rPr>
      <t>б</t>
    </r>
  </si>
  <si>
    <r>
      <rPr>
        <rFont val="Times New Roman"/>
        <sz val="11.0"/>
      </rPr>
      <t xml:space="preserve">Найменування (з деталізацією технічних
</t>
    </r>
    <r>
      <rPr>
        <rFont val="Times New Roman"/>
        <sz val="11.0"/>
      </rPr>
      <t>характеристик)</t>
    </r>
  </si>
  <si>
    <r>
      <rPr>
        <rFont val="Times New Roman"/>
        <b/>
        <sz val="11.0"/>
      </rPr>
      <t>в</t>
    </r>
  </si>
  <si>
    <r>
      <rPr>
        <rFont val="Times New Roman"/>
        <sz val="11.0"/>
      </rPr>
      <t xml:space="preserve">Найменування (з деталізацією технічних
</t>
    </r>
    <r>
      <rPr>
        <rFont val="Times New Roman"/>
        <sz val="11.0"/>
      </rPr>
      <t>характеристик)</t>
    </r>
  </si>
  <si>
    <r>
      <rPr>
        <rFont val="Times New Roman"/>
        <b/>
        <sz val="11.0"/>
      </rPr>
      <t>Інші об'єкти оренди</t>
    </r>
  </si>
  <si>
    <r>
      <rPr>
        <rFont val="Times New Roman"/>
        <b/>
        <sz val="11.0"/>
      </rPr>
      <t>а</t>
    </r>
  </si>
  <si>
    <r>
      <rPr>
        <rFont val="Times New Roman"/>
        <sz val="11.0"/>
      </rPr>
      <t xml:space="preserve">Найменування (з деталізацією технічних
</t>
    </r>
    <r>
      <rPr>
        <rFont val="Times New Roman"/>
        <sz val="11.0"/>
      </rPr>
      <t>характеристик)</t>
    </r>
  </si>
  <si>
    <r>
      <rPr>
        <rFont val="Times New Roman"/>
        <b/>
        <sz val="11.0"/>
      </rPr>
      <t>б</t>
    </r>
  </si>
  <si>
    <r>
      <rPr>
        <rFont val="Times New Roman"/>
        <sz val="11.0"/>
      </rPr>
      <t xml:space="preserve">Найменування (з деталізацією
</t>
    </r>
    <r>
      <rPr>
        <rFont val="Times New Roman"/>
        <sz val="11.0"/>
      </rPr>
      <t>технічних характеристик)</t>
    </r>
  </si>
  <si>
    <r>
      <rPr>
        <rFont val="Times New Roman"/>
        <b/>
        <sz val="11.0"/>
      </rPr>
      <t>в</t>
    </r>
  </si>
  <si>
    <r>
      <rPr>
        <rFont val="Times New Roman"/>
        <sz val="11.0"/>
      </rPr>
      <t xml:space="preserve">Найменування (з деталізацією технічних
</t>
    </r>
    <r>
      <rPr>
        <rFont val="Times New Roman"/>
        <sz val="11.0"/>
      </rPr>
      <t>характеристик)</t>
    </r>
  </si>
  <si>
    <r>
      <rPr>
        <rFont val="Times New Roman"/>
        <sz val="11.0"/>
      </rPr>
      <t>Усього "Витрати пов'язані з орендою":</t>
    </r>
  </si>
  <si>
    <t>Витрати на харчування та напої</t>
  </si>
  <si>
    <t>Вид харчування або назва заходу (сніданок/обід/вече ря/кава-брейк тощо)</t>
  </si>
  <si>
    <r>
      <rPr>
        <rFont val="Times New Roman"/>
        <b/>
        <sz val="11.0"/>
      </rPr>
      <t>а</t>
    </r>
  </si>
  <si>
    <r>
      <rPr>
        <rFont val="Times New Roman"/>
        <sz val="11.0"/>
      </rPr>
      <t xml:space="preserve">Послуги з харчування (з зазначенням
</t>
    </r>
    <r>
      <rPr>
        <rFont val="Times New Roman"/>
        <sz val="11.0"/>
      </rPr>
      <t>кількості осіб на заході)</t>
    </r>
  </si>
  <si>
    <r>
      <rPr>
        <rFont val="Times New Roman"/>
        <sz val="10.0"/>
      </rPr>
      <t>осіб</t>
    </r>
  </si>
  <si>
    <r>
      <rPr>
        <rFont val="Times New Roman"/>
        <b/>
        <sz val="11.0"/>
      </rPr>
      <t>б</t>
    </r>
  </si>
  <si>
    <t>Послуги з харчування (з зазначенням кількості осіб на заході)</t>
  </si>
  <si>
    <r>
      <rPr>
        <rFont val="Times New Roman"/>
        <sz val="10.0"/>
      </rPr>
      <t>осіб</t>
    </r>
  </si>
  <si>
    <r>
      <rPr>
        <rFont val="Times New Roman"/>
        <b/>
        <sz val="11.0"/>
      </rPr>
      <t>в</t>
    </r>
  </si>
  <si>
    <r>
      <rPr>
        <rFont val="Times New Roman"/>
        <sz val="10.0"/>
      </rPr>
      <t>осіб</t>
    </r>
  </si>
  <si>
    <r>
      <rPr>
        <rFont val="Times New Roman"/>
        <sz val="11.0"/>
      </rPr>
      <t>Усього "Витрати на харчування та напої":</t>
    </r>
  </si>
  <si>
    <r>
      <rPr>
        <rFont val="Times New Roman"/>
        <b/>
        <sz val="11.0"/>
      </rPr>
      <t>Матеріальні витрати</t>
    </r>
  </si>
  <si>
    <t>Основні матеріали та сировина</t>
  </si>
  <si>
    <r>
      <rPr>
        <rFont val="Times New Roman"/>
        <b/>
        <sz val="11.0"/>
      </rPr>
      <t>а</t>
    </r>
  </si>
  <si>
    <r>
      <rPr>
        <rFont val="Times New Roman"/>
        <sz val="11.0"/>
      </rPr>
      <t>Найменування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</si>
  <si>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</si>
  <si>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б</t>
    </r>
  </si>
  <si>
    <r>
      <rPr>
        <rFont val="Times New Roman"/>
        <sz val="11.0"/>
      </rPr>
      <t>Найменування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</si>
  <si>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</si>
  <si>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в</t>
    </r>
  </si>
  <si>
    <r>
      <rPr>
        <rFont val="Times New Roman"/>
        <sz val="11.0"/>
      </rPr>
      <t>Найменування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</si>
  <si>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</si>
  <si>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Носії, накопичувачі</t>
    </r>
  </si>
  <si>
    <r>
      <rPr>
        <rFont val="Times New Roman"/>
        <b/>
        <sz val="11.0"/>
      </rPr>
      <t>а</t>
    </r>
  </si>
  <si>
    <r>
      <rPr>
        <rFont val="Times New Roman"/>
        <sz val="11.0"/>
      </rPr>
      <t>Найменування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</si>
  <si>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</si>
  <si>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б</t>
    </r>
  </si>
  <si>
    <r>
      <rPr>
        <rFont val="Times New Roman"/>
        <sz val="11.0"/>
      </rPr>
      <t>Найменування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</si>
  <si>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</si>
  <si>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в</t>
    </r>
  </si>
  <si>
    <r>
      <rPr>
        <rFont val="Times New Roman"/>
        <sz val="11.0"/>
      </rPr>
      <t>Найменування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</si>
  <si>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</si>
  <si>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Інші матеріальні витрати</t>
    </r>
  </si>
  <si>
    <r>
      <rPr>
        <rFont val="Times New Roman"/>
        <b/>
        <sz val="11.0"/>
      </rPr>
      <t>а</t>
    </r>
  </si>
  <si>
    <r>
      <rPr>
        <rFont val="Times New Roman"/>
        <sz val="11.0"/>
      </rPr>
      <t>Найменування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</si>
  <si>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</si>
  <si>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б</t>
    </r>
  </si>
  <si>
    <r>
      <rPr>
        <rFont val="Times New Roman"/>
        <sz val="11.0"/>
      </rPr>
      <t>Найменування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</si>
  <si>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</si>
  <si>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в</t>
    </r>
  </si>
  <si>
    <r>
      <rPr>
        <rFont val="Times New Roman"/>
        <sz val="11.0"/>
      </rPr>
      <t>Найменування</t>
    </r>
  </si>
  <si>
    <r>
      <rPr>
        <rFont val="Times New Roman"/>
        <sz val="10.0"/>
      </rPr>
      <t>шт.</t>
    </r>
  </si>
  <si>
    <r>
      <rPr>
        <rFont val="Times New Roman"/>
        <sz val="11.0"/>
      </rPr>
      <t>Усього "Матеріальні витрати":</t>
    </r>
  </si>
  <si>
    <r>
      <rPr>
        <rFont val="Times New Roman"/>
        <b/>
        <sz val="11.0"/>
      </rPr>
      <t>Поліграфічні послуги</t>
    </r>
  </si>
  <si>
    <r>
      <rPr>
        <rFont val="Times New Roman"/>
        <b/>
        <sz val="11.0"/>
      </rPr>
      <t>Послуги із виготовлення:</t>
    </r>
  </si>
  <si>
    <r>
      <rPr>
        <rFont val="Times New Roman"/>
        <b/>
        <sz val="11.0"/>
      </rPr>
      <t>а</t>
    </r>
  </si>
  <si>
    <r>
      <rPr>
        <rFont val="Times New Roman"/>
        <sz val="11.0"/>
      </rPr>
      <t>Виготовлення макетів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</si>
  <si>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</si>
  <si>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б</t>
    </r>
  </si>
  <si>
    <r>
      <rPr>
        <rFont val="Times New Roman"/>
        <sz val="11.0"/>
      </rPr>
      <t>Нанесення логотопів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</si>
  <si>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</si>
  <si>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в</t>
    </r>
  </si>
  <si>
    <r>
      <rPr>
        <rFont val="Times New Roman"/>
        <sz val="11.0"/>
      </rPr>
      <t>Друк брошур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</si>
  <si>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</si>
  <si>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г</t>
    </r>
  </si>
  <si>
    <r>
      <rPr>
        <rFont val="Times New Roman"/>
        <sz val="11.0"/>
      </rPr>
      <t>Друк буклетів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</si>
  <si>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</si>
  <si>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д</t>
    </r>
  </si>
  <si>
    <r>
      <rPr>
        <rFont val="Times New Roman"/>
        <sz val="11.0"/>
      </rPr>
      <t>Друк листівок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</si>
  <si>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</si>
  <si>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е</t>
    </r>
  </si>
  <si>
    <r>
      <rPr>
        <rFont val="Times New Roman"/>
        <sz val="11.0"/>
      </rPr>
      <t>Друк плакатів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</si>
  <si>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</si>
  <si>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є</t>
    </r>
  </si>
  <si>
    <r>
      <rPr>
        <rFont val="Times New Roman"/>
        <sz val="11.0"/>
      </rPr>
      <t>Друк банерів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</si>
  <si>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</si>
  <si>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ж</t>
    </r>
  </si>
  <si>
    <t>Друк інших роздаткових матеріалів</t>
  </si>
  <si>
    <r>
      <rPr>
        <rFont val="Times New Roman"/>
        <sz val="10.0"/>
      </rPr>
      <t>шт.</t>
    </r>
  </si>
  <si>
    <r>
      <rPr>
        <rFont val="Times New Roman"/>
        <b/>
        <sz val="11.0"/>
      </rPr>
      <t>з</t>
    </r>
  </si>
  <si>
    <r>
      <rPr>
        <rFont val="Times New Roman"/>
        <sz val="11.0"/>
      </rPr>
      <t>Послуги копірайтера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</si>
  <si>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</si>
  <si>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и</t>
    </r>
  </si>
  <si>
    <r>
      <rPr>
        <rFont val="Times New Roman"/>
        <sz val="11.0"/>
      </rPr>
      <t>Інші поліграфічні послуги</t>
    </r>
  </si>
  <si>
    <r>
      <rPr>
        <rFont val="Times New Roman"/>
        <sz val="10.0"/>
      </rPr>
      <t>шт.</t>
    </r>
  </si>
  <si>
    <r>
      <rPr>
        <rFont val="Times New Roman"/>
        <sz val="11.0"/>
      </rPr>
      <t>Усього "Поліграфічні послуги"</t>
    </r>
  </si>
  <si>
    <r>
      <rPr>
        <rFont val="Times New Roman"/>
        <b/>
        <sz val="11.0"/>
      </rPr>
      <t>Послуги з просування</t>
    </r>
  </si>
  <si>
    <t>a</t>
  </si>
  <si>
    <t>Спеціальні проекти у ЗМІ для публікації результатів дослідження (через проведення тендеру - 2 спецпроекти)</t>
  </si>
  <si>
    <t>спецпроект</t>
  </si>
  <si>
    <t>За даною статтею залишок невикористаних коштів 19000,00 грн</t>
  </si>
  <si>
    <r>
      <rPr>
        <rFont val="Times New Roman"/>
        <sz val="11.0"/>
      </rPr>
      <t>Усього "Послуги з просування":</t>
    </r>
  </si>
  <si>
    <r>
      <rPr>
        <rFont val="Times New Roman"/>
        <b/>
        <sz val="11.0"/>
      </rPr>
      <t>Створення вебресурсу</t>
    </r>
  </si>
  <si>
    <r>
      <rPr>
        <rFont val="Times New Roman"/>
        <b/>
        <sz val="11.0"/>
      </rPr>
      <t>а</t>
    </r>
  </si>
  <si>
    <r>
      <rPr>
        <rFont val="Times New Roman"/>
        <sz val="11.0"/>
      </rPr>
      <t>Витрати зі створення вебсайту</t>
    </r>
  </si>
  <si>
    <r>
      <rPr>
        <rFont val="Times New Roman"/>
        <b/>
        <sz val="11.0"/>
      </rPr>
      <t>б</t>
    </r>
  </si>
  <si>
    <t>Витрати з обслуговування вебсайту</t>
  </si>
  <si>
    <r>
      <rPr>
        <rFont val="Times New Roman"/>
        <sz val="11.0"/>
      </rPr>
      <t>У</t>
    </r>
    <r>
      <rPr>
        <rFont val="Times New Roman"/>
        <sz val="11.0"/>
      </rPr>
      <t>сього "Створення вебресурсу":</t>
    </r>
  </si>
  <si>
    <t>Придбання методичних, навчальних, інформаційних матеріалів, в т.ч. на електронних носіях інформації</t>
  </si>
  <si>
    <r>
      <rPr>
        <rFont val="Times New Roman"/>
        <b/>
        <sz val="11.0"/>
      </rPr>
      <t>а</t>
    </r>
  </si>
  <si>
    <r>
      <rPr>
        <rFont val="Times New Roman"/>
        <sz val="11.0"/>
      </rPr>
      <t xml:space="preserve">Найменування
методичних, навчальних, </t>
    </r>
    <r>
      <rPr>
        <rFont val="Times New Roman"/>
        <color rgb="FF000000"/>
        <sz val="10.0"/>
      </rPr>
      <t>інформаційних матеріалів</t>
    </r>
  </si>
  <si>
    <r>
      <rPr>
        <rFont val="Times New Roman"/>
        <sz val="10.0"/>
      </rPr>
      <t>шт</t>
    </r>
  </si>
  <si>
    <r>
      <rPr>
        <rFont val="Times New Roman"/>
        <b/>
        <sz val="11.0"/>
      </rPr>
      <t>б</t>
    </r>
  </si>
  <si>
    <r>
      <rPr>
        <rFont val="Times New Roman"/>
        <sz val="11.0"/>
      </rPr>
      <t xml:space="preserve">Найменування методичних, навчальних,
</t>
    </r>
    <r>
      <rPr>
        <rFont val="Times New Roman"/>
        <sz val="11.0"/>
      </rPr>
      <t>інформаційних матеріалів</t>
    </r>
  </si>
  <si>
    <r>
      <rPr>
        <rFont val="Times New Roman"/>
        <sz val="10.0"/>
      </rPr>
      <t>шт</t>
    </r>
  </si>
  <si>
    <r>
      <rPr>
        <rFont val="Times New Roman"/>
        <sz val="11.0"/>
      </rPr>
      <t xml:space="preserve">Усього "Придбання методичних, навчальних, інформаційних матеріалів, в т.ч. на електроних носіїв
</t>
    </r>
    <r>
      <rPr>
        <rFont val="Times New Roman"/>
        <sz val="11.0"/>
      </rPr>
      <t>інформації":</t>
    </r>
  </si>
  <si>
    <r>
      <rPr>
        <rFont val="Times New Roman"/>
        <b/>
        <sz val="11.0"/>
      </rPr>
      <t>Послуги з перекладу</t>
    </r>
  </si>
  <si>
    <r>
      <rPr>
        <rFont val="Times New Roman"/>
        <b/>
        <sz val="11.0"/>
      </rPr>
      <t>а</t>
    </r>
  </si>
  <si>
    <r>
      <rPr>
        <rFont val="Times New Roman"/>
        <sz val="11.0"/>
      </rPr>
      <t>Усний переклад</t>
    </r>
  </si>
  <si>
    <r>
      <rPr>
        <rFont val="Times New Roman"/>
        <sz val="10.0"/>
      </rPr>
      <t>година</t>
    </r>
  </si>
  <si>
    <r>
      <rPr>
        <rFont val="Times New Roman"/>
        <b/>
        <sz val="11.0"/>
      </rPr>
      <t>б</t>
    </r>
  </si>
  <si>
    <r>
      <rPr>
        <rFont val="Times New Roman"/>
        <sz val="11.0"/>
      </rPr>
      <t>Редагування усного перекладу</t>
    </r>
  </si>
  <si>
    <r>
      <rPr>
        <rFont val="Times New Roman"/>
        <sz val="10.0"/>
      </rPr>
      <t>година</t>
    </r>
  </si>
  <si>
    <r>
      <rPr>
        <rFont val="Times New Roman"/>
        <b/>
        <sz val="11.0"/>
      </rPr>
      <t>в</t>
    </r>
  </si>
  <si>
    <r>
      <rPr>
        <rFont val="Times New Roman"/>
        <sz val="11.0"/>
      </rPr>
      <t>Письмовий переклад</t>
    </r>
  </si>
  <si>
    <r>
      <rPr>
        <rFont val="Times New Roman"/>
        <sz val="10.0"/>
      </rPr>
      <t>сторінка</t>
    </r>
  </si>
  <si>
    <r>
      <rPr>
        <rFont val="Times New Roman"/>
        <b/>
        <sz val="11.0"/>
      </rPr>
      <t>г</t>
    </r>
  </si>
  <si>
    <t>Редагування письмового перекладу</t>
  </si>
  <si>
    <r>
      <rPr>
        <rFont val="Times New Roman"/>
        <sz val="10.0"/>
      </rPr>
      <t>сторінка</t>
    </r>
  </si>
  <si>
    <r>
      <rPr>
        <rFont val="Times New Roman"/>
        <sz val="11.0"/>
      </rPr>
      <t>Усього "Витрати з перекладу":</t>
    </r>
  </si>
  <si>
    <r>
      <rPr>
        <rFont val="Times New Roman"/>
        <b/>
        <sz val="11.0"/>
      </rPr>
      <t>Адміністративні витрати</t>
    </r>
  </si>
  <si>
    <t>13.1.1</t>
  </si>
  <si>
    <r>
      <rPr>
        <rFont val="Times New Roman"/>
        <b/>
        <sz val="11.0"/>
      </rPr>
      <t>а</t>
    </r>
  </si>
  <si>
    <t>Бухгалтерські послуги (ФОП Ольга Саух, бухгалтер проекту)</t>
  </si>
  <si>
    <t>13.1.2</t>
  </si>
  <si>
    <r>
      <rPr>
        <rFont val="Times New Roman"/>
        <b/>
        <sz val="11.0"/>
      </rPr>
      <t>б</t>
    </r>
  </si>
  <si>
    <t>Юридичні послуги (ТОВ "Правничий дім "Копірайт") аналітика щодо авторського права</t>
  </si>
  <si>
    <t>послуга</t>
  </si>
  <si>
    <t>13.1.3</t>
  </si>
  <si>
    <r>
      <rPr>
        <rFont val="Times New Roman"/>
        <b/>
        <sz val="11.0"/>
      </rPr>
      <t>в</t>
    </r>
  </si>
  <si>
    <t>Аудиторські послуги (проведення тендеру)</t>
  </si>
  <si>
    <t>За даною статтею залишок невикористаних коштів 3000,00 грн</t>
  </si>
  <si>
    <t>Усього "Адміністративні витрати":</t>
  </si>
  <si>
    <r>
      <rPr>
        <rFont val="Times New Roman"/>
        <b/>
        <sz val="11.0"/>
      </rPr>
      <t>Інші прямі витрати</t>
    </r>
  </si>
  <si>
    <r>
      <rPr>
        <rFont val="Times New Roman"/>
        <b/>
        <sz val="11.0"/>
      </rPr>
      <t xml:space="preserve">14.
</t>
    </r>
    <r>
      <rPr>
        <rFont val="Times New Roman"/>
        <b/>
        <sz val="11.0"/>
      </rPr>
      <t>1</t>
    </r>
  </si>
  <si>
    <r>
      <rPr>
        <rFont val="Times New Roman"/>
        <b/>
        <sz val="11.0"/>
      </rPr>
      <t xml:space="preserve">Послуги комп'ютерної обробки, монтажу,
</t>
    </r>
    <r>
      <rPr>
        <rFont val="Times New Roman"/>
        <b/>
        <sz val="11.0"/>
      </rPr>
      <t>зведення</t>
    </r>
  </si>
  <si>
    <t>14.1.1</t>
  </si>
  <si>
    <r>
      <rPr>
        <rFont val="Times New Roman"/>
        <b/>
        <sz val="11.0"/>
      </rPr>
      <t>а</t>
    </r>
  </si>
  <si>
    <t>Створення аналітичного відео до 3 хв з голосними результатами аналітичного звіту (ФОП Кохан Олександр Володимирович)</t>
  </si>
  <si>
    <r>
      <rPr>
        <rFont val="Times New Roman"/>
        <sz val="10.0"/>
      </rPr>
      <t>шт.</t>
    </r>
  </si>
  <si>
    <r>
      <rPr>
        <rFont val="Times New Roman"/>
        <b/>
        <sz val="11.0"/>
      </rPr>
      <t>б</t>
    </r>
  </si>
  <si>
    <r>
      <rPr>
        <rFont val="Times New Roman"/>
        <sz val="11.0"/>
      </rPr>
      <t>Найменування послуги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</si>
  <si>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</si>
  <si>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в</t>
    </r>
  </si>
  <si>
    <r>
      <rPr>
        <rFont val="Times New Roman"/>
        <sz val="11.0"/>
      </rPr>
      <t>Найменування послуги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</si>
  <si>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</si>
  <si>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 xml:space="preserve">14.
</t>
    </r>
    <r>
      <rPr>
        <rFont val="Times New Roman"/>
        <b/>
        <sz val="11.0"/>
      </rPr>
      <t>2</t>
    </r>
  </si>
  <si>
    <r>
      <rPr>
        <rFont val="Times New Roman"/>
        <b/>
        <sz val="11.0"/>
      </rPr>
      <t>Витрати на послуги страхування</t>
    </r>
  </si>
  <si>
    <r>
      <rPr>
        <rFont val="Times New Roman"/>
        <b/>
        <sz val="11.0"/>
      </rPr>
      <t>а</t>
    </r>
  </si>
  <si>
    <r>
      <rPr>
        <rFont val="Times New Roman"/>
        <sz val="11.0"/>
      </rPr>
      <t>Вказати предмет страхування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</si>
  <si>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</si>
  <si>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б</t>
    </r>
  </si>
  <si>
    <r>
      <rPr>
        <rFont val="Times New Roman"/>
        <sz val="11.0"/>
      </rPr>
      <t>Вказати предмет страхування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</si>
  <si>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</si>
  <si>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>в</t>
    </r>
  </si>
  <si>
    <r>
      <rPr>
        <rFont val="Times New Roman"/>
        <sz val="11.0"/>
      </rPr>
      <t>Вказати предмет страхування</t>
    </r>
  </si>
  <si>
    <r>
      <rPr>
        <rFont val="Times New Roman"/>
        <sz val="10.0"/>
      </rPr>
      <t>шт.</t>
    </r>
  </si>
  <si>
    <r>
      <rPr>
        <rFont val="Times New Roman"/>
        <b/>
        <sz val="11.0"/>
      </rPr>
      <t xml:space="preserve">14.
</t>
    </r>
    <r>
      <rPr>
        <rFont val="Times New Roman"/>
        <b/>
        <sz val="11.0"/>
      </rPr>
      <t>3</t>
    </r>
  </si>
  <si>
    <r>
      <rPr>
        <rFont val="Times New Roman"/>
        <b/>
        <sz val="11.0"/>
      </rPr>
      <t>Видавничі послуги</t>
    </r>
  </si>
  <si>
    <r>
      <rPr>
        <rFont val="Times New Roman"/>
        <b/>
        <sz val="11.0"/>
      </rPr>
      <t>а</t>
    </r>
  </si>
  <si>
    <r>
      <rPr>
        <rFont val="Times New Roman"/>
        <sz val="11.0"/>
      </rPr>
      <t>Послуги коректора</t>
    </r>
  </si>
  <si>
    <t>примірник</t>
  </si>
  <si>
    <r>
      <rPr>
        <rFont val="Times New Roman"/>
        <b/>
        <sz val="11.0"/>
      </rPr>
      <t>б</t>
    </r>
  </si>
  <si>
    <r>
      <rPr>
        <rFont val="Times New Roman"/>
        <sz val="11.0"/>
      </rPr>
      <t>Послуги верстки</t>
    </r>
  </si>
  <si>
    <r>
      <rPr>
        <rFont val="Times New Roman"/>
        <b/>
        <sz val="11.0"/>
      </rPr>
      <t>в</t>
    </r>
  </si>
  <si>
    <r>
      <rPr>
        <rFont val="Times New Roman"/>
        <sz val="11.0"/>
      </rPr>
      <t>Друк книг</t>
    </r>
  </si>
  <si>
    <r>
      <rPr>
        <rFont val="Times New Roman"/>
        <b/>
        <sz val="11.0"/>
      </rPr>
      <t>г</t>
    </r>
  </si>
  <si>
    <r>
      <rPr>
        <rFont val="Times New Roman"/>
        <sz val="11.0"/>
      </rPr>
      <t>Друк журналів</t>
    </r>
  </si>
  <si>
    <r>
      <rPr>
        <rFont val="Times New Roman"/>
        <b/>
        <sz val="11.0"/>
      </rPr>
      <t>д</t>
    </r>
  </si>
  <si>
    <t>Інші витрати (вказати надану послугу)</t>
  </si>
  <si>
    <r>
      <rPr>
        <rFont val="Times New Roman"/>
        <b/>
        <sz val="11.0"/>
      </rPr>
      <t>Інші прямі витрати</t>
    </r>
  </si>
  <si>
    <t>14.4.6</t>
  </si>
  <si>
    <t>е</t>
  </si>
  <si>
    <t>ФОП Гассанова Дар'я Олександрівна, директор</t>
  </si>
  <si>
    <t>14.4.7</t>
  </si>
  <si>
    <t>є</t>
  </si>
  <si>
    <t>ФОП Мельник Юлія Олегівна, комунікаційни менеджер, копірайтер</t>
  </si>
  <si>
    <t>14.4.8</t>
  </si>
  <si>
    <t>ж</t>
  </si>
  <si>
    <t>Переклад звіту та додаткових матеріалів на англійську (ФОП Кучма Аліна Сергіївна)</t>
  </si>
  <si>
    <t>14.4.9</t>
  </si>
  <si>
    <t>з</t>
  </si>
  <si>
    <t>Дизайн та оформлення звіту та інфографіки (ФОП Кохан Олександр Володимирович)</t>
  </si>
  <si>
    <t>За даною статтею проведено оплату також ФОП Яровий 27200,00 грн</t>
  </si>
  <si>
    <t>14.4.10</t>
  </si>
  <si>
    <t>и</t>
  </si>
  <si>
    <t>Розробка опитувальника та (за потреби) його корекція  (ФОП Кобринович, аналітик-консультант)</t>
  </si>
  <si>
    <t>14.4.11</t>
  </si>
  <si>
    <t>і</t>
  </si>
  <si>
    <t>Очистка та зведення даних (ФОП Кобринович, аналітик-консультант)</t>
  </si>
  <si>
    <t>14.4.12</t>
  </si>
  <si>
    <t>ї</t>
  </si>
  <si>
    <t>Підготовка фінальних рекомендацій для заінтересованих сторін (ФОП Кобринович, аналітик-консультант)</t>
  </si>
  <si>
    <t>14.4.13</t>
  </si>
  <si>
    <t>к</t>
  </si>
  <si>
    <t>ФОП Інна Литовка, менеджер з візуалізації даних</t>
  </si>
  <si>
    <t>14.4.14</t>
  </si>
  <si>
    <t>л</t>
  </si>
  <si>
    <t>ФОП Рузана Ємельянова, проектний менеджер, копірайтер</t>
  </si>
  <si>
    <r>
      <rPr>
        <rFont val="Times New Roman"/>
        <sz val="11.0"/>
      </rPr>
      <t>Усього "Інші прямі витрати":</t>
    </r>
  </si>
  <si>
    <r>
      <rPr>
        <rFont val="Times New Roman"/>
        <b/>
        <sz val="11.0"/>
      </rPr>
      <t>Усього "Витрати":</t>
    </r>
  </si>
  <si>
    <r>
      <rPr>
        <rFont val="Times New Roman"/>
        <b/>
        <sz val="11.0"/>
      </rPr>
      <t>Результат реалізації Проєкту</t>
    </r>
  </si>
  <si>
    <r>
      <rPr>
        <rFont val="Times New Roman"/>
        <sz val="12.0"/>
      </rPr>
      <t xml:space="preserve">Склав  </t>
    </r>
    <r>
      <rPr>
        <rFont val="Times New Roman"/>
        <sz val="12.0"/>
        <u/>
      </rPr>
      <t>  Бухгалтер проекту</t>
    </r>
  </si>
  <si>
    <t>_________________</t>
  </si>
  <si>
    <t>Саух Ольга Вікторівна</t>
  </si>
  <si>
    <r>
      <rPr>
        <rFont val="Times New Roman"/>
        <sz val="8.0"/>
      </rPr>
      <t xml:space="preserve">(посада)
</t>
    </r>
    <r>
      <rPr>
        <rFont val="Times New Roman"/>
        <b/>
        <sz val="14.0"/>
      </rPr>
      <t>ФОНД:</t>
    </r>
  </si>
  <si>
    <r>
      <rPr>
        <rFont val="Times New Roman"/>
        <sz val="8.0"/>
      </rPr>
      <t>(підпис)</t>
    </r>
  </si>
  <si>
    <r>
      <rPr>
        <rFont val="Times New Roman"/>
        <sz val="8.0"/>
      </rPr>
      <t xml:space="preserve">(П.І.Б.)
</t>
    </r>
    <r>
      <rPr>
        <rFont val="Times New Roman"/>
        <b/>
        <sz val="14.0"/>
      </rPr>
      <t>ГРАНТООТРИМУВАЧ:</t>
    </r>
  </si>
  <si>
    <t>_______________________________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</si>
</sst>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_-* #,##0.00\ _₴_-;\-* #,##0.00\ _₴_-;_-* &quot;-&quot;??\ _₴_-;_-@"/>
    <numFmt numFmtId="166" formatCode="d\.m"/>
  </numFmts>
  <fonts count="18">
    <font>
      <sz val="10.0"/>
      <color rgb="FF000000"/>
      <name val="Times New Roman"/>
    </font>
    <font>
      <sz val="12.0"/>
      <color theme="1"/>
      <name val="Times New Roman"/>
    </font>
    <font/>
    <font>
      <b/>
      <sz val="14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Times New Roman"/>
    </font>
    <font>
      <b/>
      <sz val="9.0"/>
      <color theme="1"/>
      <name val="Times New Roman"/>
    </font>
    <font>
      <b/>
      <sz val="11.0"/>
      <color theme="1"/>
      <name val="Times New Roman"/>
    </font>
    <font>
      <b/>
      <sz val="11.0"/>
      <color rgb="FF000000"/>
      <name val="Times New Roman"/>
    </font>
    <font>
      <sz val="11.0"/>
      <color rgb="FF000000"/>
      <name val="Times New Roman"/>
    </font>
    <font>
      <sz val="10.0"/>
      <color theme="1"/>
      <name val="Times New Roman"/>
    </font>
    <font>
      <sz val="11.0"/>
      <color theme="1"/>
      <name val="Times New Roman"/>
    </font>
    <font>
      <b/>
      <sz val="10.0"/>
      <color theme="1"/>
      <name val="Calibri"/>
    </font>
    <font>
      <sz val="10.0"/>
      <color theme="1"/>
      <name val="Calibri"/>
    </font>
    <font>
      <b/>
      <sz val="10.0"/>
      <color theme="1"/>
      <name val="Arial"/>
    </font>
    <font>
      <u/>
      <sz val="12.0"/>
      <color theme="1"/>
      <name val="Times New Roman"/>
    </font>
    <font>
      <sz val="8.0"/>
      <color theme="1"/>
      <name val="Times New Roman"/>
    </font>
    <font>
      <u/>
      <sz val="14.0"/>
      <color theme="1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88">
    <border/>
    <border>
      <left/>
      <top/>
      <bottom/>
    </border>
    <border>
      <top/>
      <bottom/>
    </border>
    <border>
      <right/>
      <top/>
      <bottom/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top style="thick">
        <color rgb="FF000000"/>
      </top>
    </border>
    <border>
      <right style="thin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bottom style="thin">
        <color rgb="FF000000"/>
      </bottom>
    </border>
    <border>
      <left style="thick">
        <color rgb="FF000000"/>
      </left>
      <right style="thick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right style="thin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left style="thick">
        <color rgb="FF000000"/>
      </left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 style="thick">
        <color rgb="FF000000"/>
      </right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ck">
        <color rgb="FF000000"/>
      </left>
      <top style="thin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ck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right style="thick">
        <color rgb="FF000000"/>
      </right>
    </border>
    <border>
      <left style="thick">
        <color rgb="FF000000"/>
      </left>
      <right/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/>
    </border>
    <border>
      <left/>
      <right/>
      <top/>
      <bottom/>
    </border>
    <border>
      <left style="thick">
        <color rgb="FF000000"/>
      </left>
      <right/>
      <top/>
      <bottom style="thin">
        <color rgb="FF000000"/>
      </bottom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ck">
        <color rgb="FF000000"/>
      </left>
      <right style="thick">
        <color rgb="FF000000"/>
      </right>
      <top/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1">
    <xf borderId="0" fillId="0" fontId="0" numFmtId="0" xfId="0" applyAlignment="1" applyFont="1">
      <alignment horizontal="left" readingOrder="0" shrinkToFit="0" vertical="top" wrapText="0"/>
    </xf>
    <xf borderId="1" fillId="2" fontId="1" numFmtId="0" xfId="0" applyAlignment="1" applyBorder="1" applyFill="1" applyFont="1">
      <alignment horizontal="left" readingOrder="0" shrinkToFit="0" vertical="top" wrapText="1"/>
    </xf>
    <xf borderId="2" fillId="0" fontId="2" numFmtId="0" xfId="0" applyAlignment="1" applyBorder="1" applyFont="1">
      <alignment horizontal="left" vertical="top"/>
    </xf>
    <xf borderId="3" fillId="0" fontId="2" numFmtId="0" xfId="0" applyAlignment="1" applyBorder="1" applyFont="1">
      <alignment horizontal="left" vertical="top"/>
    </xf>
    <xf borderId="0" fillId="0" fontId="3" numFmtId="0" xfId="0" applyAlignment="1" applyFont="1">
      <alignment horizontal="center" shrinkToFit="0" vertical="top" wrapText="1"/>
    </xf>
    <xf borderId="0" fillId="0" fontId="4" numFmtId="0" xfId="0" applyAlignment="1" applyFont="1">
      <alignment horizontal="left" shrinkToFit="0" vertical="top" wrapText="1"/>
    </xf>
    <xf borderId="4" fillId="0" fontId="0" numFmtId="0" xfId="0" applyAlignment="1" applyBorder="1" applyFont="1">
      <alignment horizontal="left" shrinkToFit="0" vertical="top" wrapText="1"/>
    </xf>
    <xf borderId="5" fillId="0" fontId="1" numFmtId="0" xfId="0" applyAlignment="1" applyBorder="1" applyFont="1">
      <alignment horizontal="left" shrinkToFit="0" vertical="center" wrapText="1"/>
    </xf>
    <xf borderId="6" fillId="0" fontId="2" numFmtId="0" xfId="0" applyAlignment="1" applyBorder="1" applyFont="1">
      <alignment horizontal="left" vertical="top"/>
    </xf>
    <xf borderId="7" fillId="0" fontId="1" numFmtId="0" xfId="0" applyAlignment="1" applyBorder="1" applyFont="1">
      <alignment horizontal="center" shrinkToFit="0" vertical="top" wrapText="1"/>
    </xf>
    <xf borderId="7" fillId="0" fontId="2" numFmtId="0" xfId="0" applyAlignment="1" applyBorder="1" applyFont="1">
      <alignment horizontal="left" vertical="top"/>
    </xf>
    <xf borderId="8" fillId="0" fontId="2" numFmtId="0" xfId="0" applyAlignment="1" applyBorder="1" applyFont="1">
      <alignment horizontal="left" vertical="top"/>
    </xf>
    <xf borderId="5" fillId="0" fontId="1" numFmtId="0" xfId="0" applyAlignment="1" applyBorder="1" applyFont="1">
      <alignment horizontal="center" shrinkToFit="0" vertical="top" wrapText="1"/>
    </xf>
    <xf borderId="7" fillId="0" fontId="1" numFmtId="0" xfId="0" applyAlignment="1" applyBorder="1" applyFont="1">
      <alignment horizontal="center" shrinkToFit="0" vertical="center" wrapText="1"/>
    </xf>
    <xf borderId="9" fillId="0" fontId="2" numFmtId="0" xfId="0" applyAlignment="1" applyBorder="1" applyFont="1">
      <alignment horizontal="left" vertical="top"/>
    </xf>
    <xf borderId="10" fillId="0" fontId="2" numFmtId="0" xfId="0" applyAlignment="1" applyBorder="1" applyFont="1">
      <alignment horizontal="left" vertical="top"/>
    </xf>
    <xf borderId="11" fillId="0" fontId="2" numFmtId="0" xfId="0" applyAlignment="1" applyBorder="1" applyFont="1">
      <alignment horizontal="left" vertical="top"/>
    </xf>
    <xf borderId="12" fillId="0" fontId="1" numFmtId="0" xfId="0" applyAlignment="1" applyBorder="1" applyFont="1">
      <alignment horizontal="center" shrinkToFit="0" vertical="top" wrapText="1"/>
    </xf>
    <xf borderId="13" fillId="0" fontId="1" numFmtId="0" xfId="0" applyAlignment="1" applyBorder="1" applyFont="1">
      <alignment horizontal="center" shrinkToFit="0" vertical="top" wrapText="1"/>
    </xf>
    <xf borderId="14" fillId="0" fontId="1" numFmtId="0" xfId="0" applyAlignment="1" applyBorder="1" applyFont="1">
      <alignment horizontal="left" shrinkToFit="0" vertical="center" wrapText="1"/>
    </xf>
    <xf borderId="15" fillId="0" fontId="2" numFmtId="0" xfId="0" applyAlignment="1" applyBorder="1" applyFont="1">
      <alignment horizontal="left" vertical="top"/>
    </xf>
    <xf borderId="16" fillId="0" fontId="2" numFmtId="0" xfId="0" applyAlignment="1" applyBorder="1" applyFont="1">
      <alignment horizontal="left" vertical="top"/>
    </xf>
    <xf borderId="17" fillId="0" fontId="2" numFmtId="0" xfId="0" applyAlignment="1" applyBorder="1" applyFont="1">
      <alignment horizontal="left" vertical="top"/>
    </xf>
    <xf borderId="18" fillId="0" fontId="1" numFmtId="0" xfId="0" applyAlignment="1" applyBorder="1" applyFont="1">
      <alignment horizontal="left" shrinkToFit="0" vertical="top" wrapText="1"/>
    </xf>
    <xf borderId="19" fillId="0" fontId="1" numFmtId="0" xfId="0" applyAlignment="1" applyBorder="1" applyFont="1">
      <alignment horizontal="center" shrinkToFit="0" vertical="top" wrapText="1"/>
    </xf>
    <xf borderId="14" fillId="0" fontId="1" numFmtId="0" xfId="0" applyAlignment="1" applyBorder="1" applyFont="1">
      <alignment horizontal="left" shrinkToFit="0" vertical="top" wrapText="1"/>
    </xf>
    <xf borderId="20" fillId="0" fontId="4" numFmtId="0" xfId="0" applyAlignment="1" applyBorder="1" applyFont="1">
      <alignment horizontal="left" shrinkToFit="0" vertical="top" wrapText="1"/>
    </xf>
    <xf borderId="21" fillId="0" fontId="5" numFmtId="0" xfId="0" applyAlignment="1" applyBorder="1" applyFont="1">
      <alignment horizontal="center" shrinkToFit="0" vertical="center" wrapText="1"/>
    </xf>
    <xf borderId="22" fillId="0" fontId="5" numFmtId="2" xfId="0" applyAlignment="1" applyBorder="1" applyFont="1" applyNumberFormat="1">
      <alignment horizontal="center" shrinkToFit="0" vertical="center" wrapText="1"/>
    </xf>
    <xf borderId="23" fillId="0" fontId="5" numFmtId="0" xfId="0" applyAlignment="1" applyBorder="1" applyFont="1">
      <alignment horizontal="left" shrinkToFit="0" vertical="center" wrapText="1"/>
    </xf>
    <xf borderId="24" fillId="0" fontId="5" numFmtId="0" xfId="0" applyAlignment="1" applyBorder="1" applyFont="1">
      <alignment horizontal="left" shrinkToFit="0" vertical="center" wrapText="1"/>
    </xf>
    <xf borderId="25" fillId="0" fontId="5" numFmtId="2" xfId="0" applyAlignment="1" applyBorder="1" applyFont="1" applyNumberFormat="1">
      <alignment horizontal="center" shrinkToFit="0" vertical="center" wrapText="1"/>
    </xf>
    <xf borderId="25" fillId="0" fontId="5" numFmtId="0" xfId="0" applyAlignment="1" applyBorder="1" applyFont="1">
      <alignment horizontal="center" shrinkToFit="0" vertical="center" wrapText="1"/>
    </xf>
    <xf borderId="26" fillId="0" fontId="5" numFmtId="2" xfId="0" applyAlignment="1" applyBorder="1" applyFont="1" applyNumberFormat="1">
      <alignment horizontal="center" shrinkToFit="0" vertical="center" wrapText="1"/>
    </xf>
    <xf borderId="21" fillId="0" fontId="5" numFmtId="0" xfId="0" applyAlignment="1" applyBorder="1" applyFont="1">
      <alignment horizontal="left" shrinkToFit="0" vertical="center" wrapText="1"/>
    </xf>
    <xf borderId="22" fillId="0" fontId="5" numFmtId="0" xfId="0" applyAlignment="1" applyBorder="1" applyFont="1">
      <alignment horizontal="left" shrinkToFit="0" vertical="center" wrapText="1"/>
    </xf>
    <xf borderId="23" fillId="0" fontId="5" numFmtId="0" xfId="0" applyAlignment="1" applyBorder="1" applyFont="1">
      <alignment horizontal="center" shrinkToFit="0" vertical="center" wrapText="1"/>
    </xf>
    <xf borderId="27" fillId="0" fontId="4" numFmtId="0" xfId="0" applyAlignment="1" applyBorder="1" applyFont="1">
      <alignment horizontal="left" shrinkToFit="0" vertical="top" wrapText="1"/>
    </xf>
    <xf borderId="28" fillId="0" fontId="5" numFmtId="0" xfId="0" applyAlignment="1" applyBorder="1" applyFont="1">
      <alignment horizontal="center" shrinkToFit="0" vertical="center" wrapText="1"/>
    </xf>
    <xf borderId="29" fillId="0" fontId="5" numFmtId="2" xfId="0" applyAlignment="1" applyBorder="1" applyFont="1" applyNumberFormat="1">
      <alignment horizontal="center" shrinkToFit="0" vertical="center" wrapText="1"/>
    </xf>
    <xf borderId="30" fillId="0" fontId="5" numFmtId="0" xfId="0" applyAlignment="1" applyBorder="1" applyFont="1">
      <alignment horizontal="left" shrinkToFit="0" vertical="center" wrapText="1"/>
    </xf>
    <xf borderId="31" fillId="0" fontId="5" numFmtId="0" xfId="0" applyAlignment="1" applyBorder="1" applyFont="1">
      <alignment horizontal="left" shrinkToFit="0" vertical="center" wrapText="1"/>
    </xf>
    <xf borderId="32" fillId="0" fontId="5" numFmtId="0" xfId="0" applyAlignment="1" applyBorder="1" applyFont="1">
      <alignment horizontal="left" shrinkToFit="0" vertical="center" wrapText="1"/>
    </xf>
    <xf borderId="31" fillId="0" fontId="5" numFmtId="0" xfId="0" applyAlignment="1" applyBorder="1" applyFont="1">
      <alignment horizontal="center" shrinkToFit="0" vertical="center" wrapText="1"/>
    </xf>
    <xf borderId="33" fillId="0" fontId="5" numFmtId="2" xfId="0" applyAlignment="1" applyBorder="1" applyFont="1" applyNumberFormat="1">
      <alignment horizontal="left" shrinkToFit="0" vertical="center" wrapText="1"/>
    </xf>
    <xf borderId="28" fillId="0" fontId="5" numFmtId="0" xfId="0" applyAlignment="1" applyBorder="1" applyFont="1">
      <alignment horizontal="left" shrinkToFit="0" vertical="center" wrapText="1"/>
    </xf>
    <xf borderId="29" fillId="0" fontId="5" numFmtId="0" xfId="0" applyAlignment="1" applyBorder="1" applyFont="1">
      <alignment horizontal="left" shrinkToFit="0" vertical="center" wrapText="1"/>
    </xf>
    <xf borderId="30" fillId="0" fontId="5" numFmtId="0" xfId="0" applyAlignment="1" applyBorder="1" applyFont="1">
      <alignment horizontal="center" shrinkToFit="0" vertical="center" wrapText="1"/>
    </xf>
    <xf borderId="31" fillId="0" fontId="5" numFmtId="2" xfId="0" applyAlignment="1" applyBorder="1" applyFont="1" applyNumberFormat="1">
      <alignment horizontal="center" shrinkToFit="0" vertical="center" wrapText="1"/>
    </xf>
    <xf borderId="34" fillId="0" fontId="4" numFmtId="0" xfId="0" applyAlignment="1" applyBorder="1" applyFont="1">
      <alignment horizontal="left" shrinkToFit="0" vertical="top" wrapText="1"/>
    </xf>
    <xf borderId="35" fillId="0" fontId="5" numFmtId="0" xfId="0" applyAlignment="1" applyBorder="1" applyFont="1">
      <alignment horizontal="center" shrinkToFit="0" vertical="center" wrapText="1"/>
    </xf>
    <xf borderId="36" fillId="0" fontId="5" numFmtId="2" xfId="0" applyAlignment="1" applyBorder="1" applyFont="1" applyNumberFormat="1">
      <alignment horizontal="center" shrinkToFit="0" vertical="center" wrapText="1"/>
    </xf>
    <xf borderId="37" fillId="0" fontId="5" numFmtId="0" xfId="0" applyAlignment="1" applyBorder="1" applyFont="1">
      <alignment horizontal="left" shrinkToFit="0" vertical="center" wrapText="1"/>
    </xf>
    <xf borderId="38" fillId="0" fontId="5" numFmtId="0" xfId="0" applyAlignment="1" applyBorder="1" applyFont="1">
      <alignment horizontal="left" shrinkToFit="0" vertical="center" wrapText="1"/>
    </xf>
    <xf borderId="39" fillId="0" fontId="5" numFmtId="0" xfId="0" applyAlignment="1" applyBorder="1" applyFont="1">
      <alignment horizontal="center" shrinkToFit="0" vertical="center" wrapText="1"/>
    </xf>
    <xf borderId="40" fillId="0" fontId="5" numFmtId="0" xfId="0" applyAlignment="1" applyBorder="1" applyFont="1">
      <alignment horizontal="center" shrinkToFit="0" vertical="center" wrapText="1"/>
    </xf>
    <xf borderId="35" fillId="0" fontId="5" numFmtId="0" xfId="0" applyAlignment="1" applyBorder="1" applyFont="1">
      <alignment horizontal="left" shrinkToFit="0" vertical="center" wrapText="1"/>
    </xf>
    <xf borderId="36" fillId="0" fontId="5" numFmtId="0" xfId="0" applyAlignment="1" applyBorder="1" applyFont="1">
      <alignment horizontal="left" shrinkToFit="0" vertical="center" wrapText="1"/>
    </xf>
    <xf borderId="37" fillId="0" fontId="5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41" fillId="0" fontId="6" numFmtId="0" xfId="0" applyAlignment="1" applyBorder="1" applyFont="1">
      <alignment horizontal="center" shrinkToFit="0" vertical="center" wrapText="1"/>
    </xf>
    <xf borderId="42" fillId="0" fontId="6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shrinkToFit="0" vertical="top" wrapText="1"/>
    </xf>
    <xf borderId="7" fillId="0" fontId="6" numFmtId="0" xfId="0" applyAlignment="1" applyBorder="1" applyFont="1">
      <alignment horizontal="center" shrinkToFit="0" vertical="top" wrapText="1"/>
    </xf>
    <xf borderId="43" fillId="0" fontId="6" numFmtId="0" xfId="0" applyAlignment="1" applyBorder="1" applyFont="1">
      <alignment horizontal="center" shrinkToFit="0" vertical="top" wrapText="1"/>
    </xf>
    <xf borderId="44" fillId="0" fontId="2" numFmtId="0" xfId="0" applyAlignment="1" applyBorder="1" applyFont="1">
      <alignment horizontal="left" vertical="top"/>
    </xf>
    <xf borderId="4" fillId="0" fontId="6" numFmtId="0" xfId="0" applyAlignment="1" applyBorder="1" applyFont="1">
      <alignment horizontal="center" shrinkToFit="0" vertical="top" wrapText="1"/>
    </xf>
    <xf borderId="45" fillId="0" fontId="2" numFmtId="0" xfId="0" applyAlignment="1" applyBorder="1" applyFont="1">
      <alignment horizontal="left" vertical="top"/>
    </xf>
    <xf borderId="46" fillId="0" fontId="2" numFmtId="0" xfId="0" applyAlignment="1" applyBorder="1" applyFont="1">
      <alignment horizontal="left" vertical="top"/>
    </xf>
    <xf borderId="47" fillId="0" fontId="2" numFmtId="0" xfId="0" applyAlignment="1" applyBorder="1" applyFont="1">
      <alignment horizontal="left" vertical="top"/>
    </xf>
    <xf borderId="43" fillId="0" fontId="6" numFmtId="0" xfId="0" applyAlignment="1" applyBorder="1" applyFont="1">
      <alignment horizontal="center" shrinkToFit="0" vertical="center" wrapText="1"/>
    </xf>
    <xf borderId="44" fillId="0" fontId="6" numFmtId="0" xfId="0" applyAlignment="1" applyBorder="1" applyFont="1">
      <alignment horizontal="center" shrinkToFit="0" vertical="center" wrapText="1"/>
    </xf>
    <xf borderId="19" fillId="0" fontId="2" numFmtId="0" xfId="0" applyAlignment="1" applyBorder="1" applyFont="1">
      <alignment horizontal="left" vertical="top"/>
    </xf>
    <xf borderId="48" fillId="0" fontId="2" numFmtId="0" xfId="0" applyAlignment="1" applyBorder="1" applyFont="1">
      <alignment horizontal="left" vertical="top"/>
    </xf>
    <xf borderId="49" fillId="0" fontId="2" numFmtId="0" xfId="0" applyAlignment="1" applyBorder="1" applyFont="1">
      <alignment horizontal="left" vertical="top"/>
    </xf>
    <xf borderId="46" fillId="0" fontId="6" numFmtId="0" xfId="0" applyAlignment="1" applyBorder="1" applyFont="1">
      <alignment horizontal="center" shrinkToFit="0" vertical="top" wrapText="1"/>
    </xf>
    <xf borderId="50" fillId="0" fontId="0" numFmtId="0" xfId="0" applyAlignment="1" applyBorder="1" applyFont="1">
      <alignment horizontal="center" shrinkToFit="0" vertical="top" wrapText="1"/>
    </xf>
    <xf borderId="47" fillId="0" fontId="6" numFmtId="0" xfId="0" applyAlignment="1" applyBorder="1" applyFont="1">
      <alignment horizontal="center" shrinkToFit="0" vertical="top" wrapText="1"/>
    </xf>
    <xf borderId="51" fillId="0" fontId="6" numFmtId="0" xfId="0" applyAlignment="1" applyBorder="1" applyFont="1">
      <alignment horizontal="left" shrinkToFit="0" vertical="top" wrapText="1"/>
    </xf>
    <xf borderId="47" fillId="0" fontId="6" numFmtId="0" xfId="0" applyAlignment="1" applyBorder="1" applyFont="1">
      <alignment horizontal="left" shrinkToFit="0" vertical="top" wrapText="1"/>
    </xf>
    <xf borderId="52" fillId="0" fontId="6" numFmtId="0" xfId="0" applyAlignment="1" applyBorder="1" applyFont="1">
      <alignment horizontal="left" shrinkToFit="0" vertical="top" wrapText="1"/>
    </xf>
    <xf borderId="46" fillId="0" fontId="6" numFmtId="0" xfId="0" applyAlignment="1" applyBorder="1" applyFont="1">
      <alignment horizontal="left" shrinkToFit="0" vertical="top" wrapText="1"/>
    </xf>
    <xf borderId="43" fillId="0" fontId="5" numFmtId="1" xfId="0" applyAlignment="1" applyBorder="1" applyFont="1" applyNumberFormat="1">
      <alignment horizontal="center" shrinkToFit="1" vertical="top" wrapText="0"/>
    </xf>
    <xf borderId="12" fillId="0" fontId="5" numFmtId="1" xfId="0" applyAlignment="1" applyBorder="1" applyFont="1" applyNumberFormat="1">
      <alignment horizontal="center" shrinkToFit="1" vertical="top" wrapText="0"/>
    </xf>
    <xf borderId="18" fillId="0" fontId="5" numFmtId="1" xfId="0" applyAlignment="1" applyBorder="1" applyFont="1" applyNumberFormat="1">
      <alignment horizontal="center" shrinkToFit="1" vertical="top" wrapText="0"/>
    </xf>
    <xf borderId="44" fillId="0" fontId="5" numFmtId="1" xfId="0" applyAlignment="1" applyBorder="1" applyFont="1" applyNumberFormat="1">
      <alignment horizontal="center" shrinkToFit="1" vertical="top" wrapText="0"/>
    </xf>
    <xf borderId="13" fillId="0" fontId="5" numFmtId="1" xfId="0" applyAlignment="1" applyBorder="1" applyFont="1" applyNumberFormat="1">
      <alignment horizontal="center" shrinkToFit="1" vertical="top" wrapText="0"/>
    </xf>
    <xf borderId="19" fillId="0" fontId="5" numFmtId="1" xfId="0" applyAlignment="1" applyBorder="1" applyFont="1" applyNumberFormat="1">
      <alignment horizontal="center" shrinkToFit="1" vertical="top" wrapText="0"/>
    </xf>
    <xf borderId="14" fillId="0" fontId="5" numFmtId="1" xfId="0" applyAlignment="1" applyBorder="1" applyFont="1" applyNumberFormat="1">
      <alignment horizontal="center" shrinkToFit="1" vertical="top" wrapText="0"/>
    </xf>
    <xf borderId="53" fillId="0" fontId="5" numFmtId="1" xfId="0" applyAlignment="1" applyBorder="1" applyFont="1" applyNumberFormat="1">
      <alignment horizontal="center" shrinkToFit="1" vertical="top" wrapText="0"/>
    </xf>
    <xf borderId="10" fillId="0" fontId="7" numFmtId="0" xfId="0" applyAlignment="1" applyBorder="1" applyFont="1">
      <alignment horizontal="left" shrinkToFit="0" vertical="top" wrapText="1"/>
    </xf>
    <xf borderId="10" fillId="0" fontId="7" numFmtId="0" xfId="0" applyAlignment="1" applyBorder="1" applyFont="1">
      <alignment horizontal="center" shrinkToFit="0" vertical="top" wrapText="1"/>
    </xf>
    <xf borderId="16" fillId="0" fontId="0" numFmtId="0" xfId="0" applyAlignment="1" applyBorder="1" applyFont="1">
      <alignment horizontal="center" shrinkToFit="0" vertical="center" wrapText="1"/>
    </xf>
    <xf borderId="48" fillId="0" fontId="0" numFmtId="2" xfId="0" applyAlignment="1" applyBorder="1" applyFont="1" applyNumberFormat="1">
      <alignment horizontal="center" shrinkToFit="0" vertical="center" wrapText="1"/>
    </xf>
    <xf borderId="54" fillId="0" fontId="0" numFmtId="2" xfId="0" applyAlignment="1" applyBorder="1" applyFont="1" applyNumberFormat="1">
      <alignment horizontal="center" shrinkToFit="0" vertical="center" wrapText="1"/>
    </xf>
    <xf borderId="49" fillId="0" fontId="0" numFmtId="2" xfId="0" applyAlignment="1" applyBorder="1" applyFont="1" applyNumberFormat="1">
      <alignment horizontal="center" shrinkToFit="0" vertical="center" wrapText="1"/>
    </xf>
    <xf borderId="55" fillId="0" fontId="0" numFmtId="2" xfId="0" applyAlignment="1" applyBorder="1" applyFont="1" applyNumberFormat="1">
      <alignment horizontal="left" shrinkToFit="0" vertical="center" wrapText="1"/>
    </xf>
    <xf borderId="54" fillId="0" fontId="0" numFmtId="2" xfId="0" applyAlignment="1" applyBorder="1" applyFont="1" applyNumberFormat="1">
      <alignment horizontal="left" shrinkToFit="0" vertical="center" wrapText="1"/>
    </xf>
    <xf borderId="49" fillId="0" fontId="0" numFmtId="2" xfId="0" applyAlignment="1" applyBorder="1" applyFont="1" applyNumberFormat="1">
      <alignment horizontal="left" shrinkToFit="0" vertical="center" wrapText="1"/>
    </xf>
    <xf borderId="56" fillId="0" fontId="0" numFmtId="2" xfId="0" applyAlignment="1" applyBorder="1" applyFont="1" applyNumberFormat="1">
      <alignment horizontal="left" shrinkToFit="0" vertical="center" wrapText="1"/>
    </xf>
    <xf borderId="48" fillId="0" fontId="0" numFmtId="2" xfId="0" applyAlignment="1" applyBorder="1" applyFont="1" applyNumberFormat="1">
      <alignment horizontal="left" shrinkToFit="0" vertical="center" wrapText="1"/>
    </xf>
    <xf borderId="16" fillId="0" fontId="0" numFmtId="2" xfId="0" applyAlignment="1" applyBorder="1" applyFont="1" applyNumberFormat="1">
      <alignment horizontal="left" shrinkToFit="0" vertical="center" wrapText="1"/>
    </xf>
    <xf borderId="17" fillId="0" fontId="0" numFmtId="2" xfId="0" applyAlignment="1" applyBorder="1" applyFont="1" applyNumberFormat="1">
      <alignment horizontal="left" shrinkToFit="0" vertical="bottom" wrapText="1"/>
    </xf>
    <xf borderId="57" fillId="0" fontId="5" numFmtId="1" xfId="0" applyAlignment="1" applyBorder="1" applyFont="1" applyNumberFormat="1">
      <alignment horizontal="center" shrinkToFit="1" vertical="top" wrapText="0"/>
    </xf>
    <xf borderId="58" fillId="0" fontId="8" numFmtId="1" xfId="0" applyAlignment="1" applyBorder="1" applyFont="1" applyNumberFormat="1">
      <alignment horizontal="center" shrinkToFit="1" vertical="top" wrapText="0"/>
    </xf>
    <xf borderId="59" fillId="0" fontId="7" numFmtId="0" xfId="0" applyAlignment="1" applyBorder="1" applyFont="1">
      <alignment horizontal="left" shrinkToFit="0" vertical="top" wrapText="1"/>
    </xf>
    <xf borderId="60" fillId="0" fontId="0" numFmtId="0" xfId="0" applyAlignment="1" applyBorder="1" applyFont="1">
      <alignment horizontal="center" shrinkToFit="0" vertical="center" wrapText="1"/>
    </xf>
    <xf borderId="58" fillId="0" fontId="0" numFmtId="2" xfId="0" applyAlignment="1" applyBorder="1" applyFont="1" applyNumberFormat="1">
      <alignment horizontal="center" shrinkToFit="0" vertical="center" wrapText="1"/>
    </xf>
    <xf borderId="61" fillId="0" fontId="0" numFmtId="2" xfId="0" applyAlignment="1" applyBorder="1" applyFont="1" applyNumberFormat="1">
      <alignment horizontal="center" shrinkToFit="0" vertical="center" wrapText="1"/>
    </xf>
    <xf borderId="59" fillId="0" fontId="0" numFmtId="2" xfId="0" applyAlignment="1" applyBorder="1" applyFont="1" applyNumberFormat="1">
      <alignment horizontal="center" shrinkToFit="0" vertical="center" wrapText="1"/>
    </xf>
    <xf borderId="62" fillId="0" fontId="0" numFmtId="2" xfId="0" applyAlignment="1" applyBorder="1" applyFont="1" applyNumberFormat="1">
      <alignment horizontal="left" shrinkToFit="0" vertical="center" wrapText="1"/>
    </xf>
    <xf borderId="61" fillId="0" fontId="0" numFmtId="2" xfId="0" applyAlignment="1" applyBorder="1" applyFont="1" applyNumberFormat="1">
      <alignment horizontal="left" shrinkToFit="0" vertical="center" wrapText="1"/>
    </xf>
    <xf borderId="59" fillId="0" fontId="0" numFmtId="2" xfId="0" applyAlignment="1" applyBorder="1" applyFont="1" applyNumberFormat="1">
      <alignment horizontal="left" shrinkToFit="0" vertical="center" wrapText="1"/>
    </xf>
    <xf borderId="63" fillId="0" fontId="0" numFmtId="2" xfId="0" applyAlignment="1" applyBorder="1" applyFont="1" applyNumberFormat="1">
      <alignment horizontal="left" shrinkToFit="0" vertical="center" wrapText="1"/>
    </xf>
    <xf borderId="58" fillId="0" fontId="0" numFmtId="2" xfId="0" applyAlignment="1" applyBorder="1" applyFont="1" applyNumberFormat="1">
      <alignment horizontal="left" shrinkToFit="0" vertical="center" wrapText="1"/>
    </xf>
    <xf borderId="60" fillId="0" fontId="0" numFmtId="2" xfId="0" applyAlignment="1" applyBorder="1" applyFont="1" applyNumberFormat="1">
      <alignment horizontal="left" shrinkToFit="0" vertical="center" wrapText="1"/>
    </xf>
    <xf borderId="64" fillId="0" fontId="0" numFmtId="2" xfId="0" applyAlignment="1" applyBorder="1" applyFont="1" applyNumberFormat="1">
      <alignment horizontal="left" shrinkToFit="0" vertical="bottom" wrapText="1"/>
    </xf>
    <xf borderId="43" fillId="0" fontId="5" numFmtId="164" xfId="0" applyAlignment="1" applyBorder="1" applyFont="1" applyNumberFormat="1">
      <alignment horizontal="center" shrinkToFit="1" vertical="top" wrapText="0"/>
    </xf>
    <xf borderId="12" fillId="0" fontId="8" numFmtId="164" xfId="0" applyAlignment="1" applyBorder="1" applyFont="1" applyNumberFormat="1">
      <alignment horizontal="center" shrinkToFit="1" vertical="top" wrapText="0"/>
    </xf>
    <xf borderId="18" fillId="0" fontId="7" numFmtId="0" xfId="0" applyAlignment="1" applyBorder="1" applyFont="1">
      <alignment horizontal="left" shrinkToFit="0" vertical="top" wrapText="1"/>
    </xf>
    <xf borderId="44" fillId="0" fontId="0" numFmtId="0" xfId="0" applyAlignment="1" applyBorder="1" applyFont="1">
      <alignment horizontal="center" shrinkToFit="0" vertical="center" wrapText="1"/>
    </xf>
    <xf borderId="12" fillId="0" fontId="0" numFmtId="2" xfId="0" applyAlignment="1" applyBorder="1" applyFont="1" applyNumberFormat="1">
      <alignment horizontal="center" shrinkToFit="0" vertical="center" wrapText="1"/>
    </xf>
    <xf borderId="13" fillId="0" fontId="0" numFmtId="2" xfId="0" applyAlignment="1" applyBorder="1" applyFont="1" applyNumberFormat="1">
      <alignment horizontal="center" shrinkToFit="0" vertical="center" wrapText="1"/>
    </xf>
    <xf borderId="18" fillId="0" fontId="0" numFmtId="2" xfId="0" applyAlignment="1" applyBorder="1" applyFont="1" applyNumberFormat="1">
      <alignment horizontal="center" shrinkToFit="0" vertical="center" wrapText="1"/>
    </xf>
    <xf borderId="19" fillId="0" fontId="0" numFmtId="2" xfId="0" applyAlignment="1" applyBorder="1" applyFont="1" applyNumberFormat="1">
      <alignment horizontal="left" shrinkToFit="0" vertical="center" wrapText="1"/>
    </xf>
    <xf borderId="13" fillId="0" fontId="0" numFmtId="2" xfId="0" applyAlignment="1" applyBorder="1" applyFont="1" applyNumberFormat="1">
      <alignment horizontal="left" shrinkToFit="0" vertical="center" wrapText="1"/>
    </xf>
    <xf borderId="18" fillId="0" fontId="0" numFmtId="2" xfId="0" applyAlignment="1" applyBorder="1" applyFont="1" applyNumberFormat="1">
      <alignment horizontal="left" shrinkToFit="0" vertical="center" wrapText="1"/>
    </xf>
    <xf borderId="14" fillId="0" fontId="0" numFmtId="2" xfId="0" applyAlignment="1" applyBorder="1" applyFont="1" applyNumberFormat="1">
      <alignment horizontal="left" shrinkToFit="0" vertical="center" wrapText="1"/>
    </xf>
    <xf borderId="12" fillId="0" fontId="0" numFmtId="2" xfId="0" applyAlignment="1" applyBorder="1" applyFont="1" applyNumberFormat="1">
      <alignment horizontal="left" shrinkToFit="0" vertical="center" wrapText="1"/>
    </xf>
    <xf borderId="44" fillId="0" fontId="0" numFmtId="2" xfId="0" applyAlignment="1" applyBorder="1" applyFont="1" applyNumberFormat="1">
      <alignment horizontal="left" shrinkToFit="0" vertical="center" wrapText="1"/>
    </xf>
    <xf borderId="53" fillId="0" fontId="0" numFmtId="2" xfId="0" applyAlignment="1" applyBorder="1" applyFont="1" applyNumberFormat="1">
      <alignment horizontal="left" shrinkToFit="0" vertical="center" wrapText="1"/>
    </xf>
    <xf borderId="48" fillId="0" fontId="7" numFmtId="0" xfId="0" applyAlignment="1" applyBorder="1" applyFont="1">
      <alignment horizontal="center" shrinkToFit="0" vertical="top" wrapText="1"/>
    </xf>
    <xf borderId="49" fillId="0" fontId="9" numFmtId="0" xfId="0" applyAlignment="1" applyBorder="1" applyFont="1">
      <alignment horizontal="left" shrinkToFit="0" vertical="top" wrapText="1"/>
    </xf>
    <xf borderId="16" fillId="0" fontId="10" numFmtId="0" xfId="0" applyAlignment="1" applyBorder="1" applyFont="1">
      <alignment horizontal="center" shrinkToFit="0" vertical="center" wrapText="1"/>
    </xf>
    <xf borderId="17" fillId="0" fontId="0" numFmtId="2" xfId="0" applyAlignment="1" applyBorder="1" applyFont="1" applyNumberFormat="1">
      <alignment horizontal="left" shrinkToFit="0" vertical="top" wrapText="1"/>
    </xf>
    <xf borderId="65" fillId="0" fontId="7" numFmtId="0" xfId="0" applyAlignment="1" applyBorder="1" applyFont="1">
      <alignment horizontal="center" shrinkToFit="0" vertical="top" wrapText="1"/>
    </xf>
    <xf borderId="28" fillId="0" fontId="7" numFmtId="0" xfId="0" applyAlignment="1" applyBorder="1" applyFont="1">
      <alignment horizontal="center" shrinkToFit="0" vertical="top" wrapText="1"/>
    </xf>
    <xf borderId="29" fillId="0" fontId="9" numFmtId="0" xfId="0" applyAlignment="1" applyBorder="1" applyFont="1">
      <alignment horizontal="left" shrinkToFit="0" vertical="top" wrapText="1"/>
    </xf>
    <xf borderId="33" fillId="0" fontId="10" numFmtId="0" xfId="0" applyAlignment="1" applyBorder="1" applyFont="1">
      <alignment horizontal="center" shrinkToFit="0" vertical="center" wrapText="1"/>
    </xf>
    <xf borderId="28" fillId="0" fontId="0" numFmtId="2" xfId="0" applyAlignment="1" applyBorder="1" applyFont="1" applyNumberFormat="1">
      <alignment horizontal="center" shrinkToFit="0" vertical="center" wrapText="1"/>
    </xf>
    <xf borderId="31" fillId="0" fontId="0" numFmtId="2" xfId="0" applyAlignment="1" applyBorder="1" applyFont="1" applyNumberFormat="1">
      <alignment horizontal="center" shrinkToFit="0" vertical="center" wrapText="1"/>
    </xf>
    <xf borderId="29" fillId="0" fontId="0" numFmtId="2" xfId="0" applyAlignment="1" applyBorder="1" applyFont="1" applyNumberFormat="1">
      <alignment horizontal="center" shrinkToFit="0" vertical="center" wrapText="1"/>
    </xf>
    <xf borderId="30" fillId="0" fontId="0" numFmtId="2" xfId="0" applyAlignment="1" applyBorder="1" applyFont="1" applyNumberFormat="1">
      <alignment horizontal="left" shrinkToFit="0" vertical="center" wrapText="1"/>
    </xf>
    <xf borderId="31" fillId="0" fontId="0" numFmtId="2" xfId="0" applyAlignment="1" applyBorder="1" applyFont="1" applyNumberFormat="1">
      <alignment horizontal="left" shrinkToFit="0" vertical="center" wrapText="1"/>
    </xf>
    <xf borderId="29" fillId="0" fontId="0" numFmtId="2" xfId="0" applyAlignment="1" applyBorder="1" applyFont="1" applyNumberFormat="1">
      <alignment horizontal="left" shrinkToFit="0" vertical="center" wrapText="1"/>
    </xf>
    <xf borderId="32" fillId="0" fontId="0" numFmtId="2" xfId="0" applyAlignment="1" applyBorder="1" applyFont="1" applyNumberFormat="1">
      <alignment horizontal="left" shrinkToFit="0" vertical="center" wrapText="1"/>
    </xf>
    <xf borderId="28" fillId="0" fontId="0" numFmtId="2" xfId="0" applyAlignment="1" applyBorder="1" applyFont="1" applyNumberFormat="1">
      <alignment horizontal="left" shrinkToFit="0" vertical="center" wrapText="1"/>
    </xf>
    <xf borderId="33" fillId="0" fontId="0" numFmtId="2" xfId="0" applyAlignment="1" applyBorder="1" applyFont="1" applyNumberFormat="1">
      <alignment horizontal="left" shrinkToFit="0" vertical="center" wrapText="1"/>
    </xf>
    <xf borderId="27" fillId="0" fontId="0" numFmtId="2" xfId="0" applyAlignment="1" applyBorder="1" applyFont="1" applyNumberFormat="1">
      <alignment horizontal="left" shrinkToFit="0" vertical="top" wrapText="1"/>
    </xf>
    <xf borderId="57" fillId="0" fontId="7" numFmtId="0" xfId="0" applyAlignment="1" applyBorder="1" applyFont="1">
      <alignment horizontal="center" shrinkToFit="0" vertical="top" wrapText="1"/>
    </xf>
    <xf borderId="58" fillId="0" fontId="7" numFmtId="0" xfId="0" applyAlignment="1" applyBorder="1" applyFont="1">
      <alignment horizontal="center" shrinkToFit="0" vertical="top" wrapText="1"/>
    </xf>
    <xf borderId="59" fillId="0" fontId="11" numFmtId="0" xfId="0" applyAlignment="1" applyBorder="1" applyFont="1">
      <alignment horizontal="left" shrinkToFit="0" vertical="top" wrapText="1"/>
    </xf>
    <xf borderId="60" fillId="0" fontId="10" numFmtId="0" xfId="0" applyAlignment="1" applyBorder="1" applyFont="1">
      <alignment horizontal="center" shrinkToFit="0" vertical="center" wrapText="1"/>
    </xf>
    <xf borderId="64" fillId="0" fontId="0" numFmtId="2" xfId="0" applyAlignment="1" applyBorder="1" applyFont="1" applyNumberFormat="1">
      <alignment horizontal="left" shrinkToFit="0" vertical="top" wrapText="1"/>
    </xf>
    <xf borderId="49" fillId="0" fontId="0" numFmtId="0" xfId="0" applyAlignment="1" applyBorder="1" applyFont="1">
      <alignment horizontal="left" shrinkToFit="0" vertical="top" wrapText="1"/>
    </xf>
    <xf borderId="29" fillId="0" fontId="0" numFmtId="0" xfId="0" applyAlignment="1" applyBorder="1" applyFont="1">
      <alignment horizontal="left" shrinkToFit="0" vertical="top" wrapText="1"/>
    </xf>
    <xf borderId="59" fillId="0" fontId="0" numFmtId="0" xfId="0" applyAlignment="1" applyBorder="1" applyFont="1">
      <alignment horizontal="left" shrinkToFit="0" vertical="top" wrapText="1"/>
    </xf>
    <xf borderId="18" fillId="0" fontId="0" numFmtId="0" xfId="0" applyAlignment="1" applyBorder="1" applyFont="1">
      <alignment horizontal="left" shrinkToFit="0" vertical="top" wrapText="1"/>
    </xf>
    <xf borderId="53" fillId="0" fontId="0" numFmtId="2" xfId="0" applyAlignment="1" applyBorder="1" applyFont="1" applyNumberFormat="1">
      <alignment horizontal="left" shrinkToFit="0" vertical="top" wrapText="1"/>
    </xf>
    <xf borderId="10" fillId="0" fontId="7" numFmtId="49" xfId="0" applyAlignment="1" applyBorder="1" applyFont="1" applyNumberFormat="1">
      <alignment horizontal="center" shrinkToFit="0" vertical="top" wrapText="1"/>
    </xf>
    <xf borderId="49" fillId="0" fontId="9" numFmtId="165" xfId="0" applyAlignment="1" applyBorder="1" applyFont="1" applyNumberFormat="1">
      <alignment horizontal="left" shrinkToFit="0" vertical="top" wrapText="1"/>
    </xf>
    <xf borderId="17" fillId="0" fontId="0" numFmtId="2" xfId="0" applyAlignment="1" applyBorder="1" applyFont="1" applyNumberFormat="1">
      <alignment horizontal="left" shrinkToFit="0" vertical="center" wrapText="1"/>
    </xf>
    <xf borderId="65" fillId="0" fontId="7" numFmtId="49" xfId="0" applyAlignment="1" applyBorder="1" applyFont="1" applyNumberFormat="1">
      <alignment horizontal="center" shrinkToFit="0" vertical="top" wrapText="1"/>
    </xf>
    <xf borderId="29" fillId="0" fontId="9" numFmtId="165" xfId="0" applyAlignment="1" applyBorder="1" applyFont="1" applyNumberFormat="1">
      <alignment horizontal="left" shrinkToFit="0" vertical="top" wrapText="1"/>
    </xf>
    <xf borderId="27" fillId="0" fontId="0" numFmtId="2" xfId="0" applyAlignment="1" applyBorder="1" applyFont="1" applyNumberFormat="1">
      <alignment horizontal="left" shrinkToFit="0" vertical="center" wrapText="1"/>
    </xf>
    <xf borderId="57" fillId="0" fontId="7" numFmtId="49" xfId="0" applyAlignment="1" applyBorder="1" applyFont="1" applyNumberFormat="1">
      <alignment horizontal="center" shrinkToFit="0" vertical="top" wrapText="1"/>
    </xf>
    <xf borderId="64" fillId="0" fontId="0" numFmtId="2" xfId="0" applyAlignment="1" applyBorder="1" applyFont="1" applyNumberFormat="1">
      <alignment horizontal="left" shrinkToFit="0" vertical="center" wrapText="1"/>
    </xf>
    <xf borderId="43" fillId="0" fontId="7" numFmtId="0" xfId="0" applyAlignment="1" applyBorder="1" applyFont="1">
      <alignment horizontal="left" shrinkToFit="0" vertical="center" wrapText="1"/>
    </xf>
    <xf borderId="43" fillId="0" fontId="7" numFmtId="0" xfId="0" applyAlignment="1" applyBorder="1" applyFont="1">
      <alignment horizontal="center" shrinkToFit="0" vertical="center" wrapText="1"/>
    </xf>
    <xf borderId="44" fillId="0" fontId="5" numFmtId="0" xfId="0" applyAlignment="1" applyBorder="1" applyFont="1">
      <alignment horizontal="center" shrinkToFit="0" vertical="center" wrapText="1"/>
    </xf>
    <xf borderId="12" fillId="0" fontId="5" numFmtId="2" xfId="0" applyAlignment="1" applyBorder="1" applyFont="1" applyNumberFormat="1">
      <alignment horizontal="center" shrinkToFit="0" vertical="center" wrapText="1"/>
    </xf>
    <xf borderId="13" fillId="0" fontId="5" numFmtId="2" xfId="0" applyAlignment="1" applyBorder="1" applyFont="1" applyNumberFormat="1">
      <alignment horizontal="center" shrinkToFit="0" vertical="center" wrapText="1"/>
    </xf>
    <xf borderId="18" fillId="0" fontId="5" numFmtId="2" xfId="0" applyAlignment="1" applyBorder="1" applyFont="1" applyNumberFormat="1">
      <alignment horizontal="center" shrinkToFit="0" vertical="center" wrapText="1"/>
    </xf>
    <xf borderId="19" fillId="0" fontId="5" numFmtId="2" xfId="0" applyAlignment="1" applyBorder="1" applyFont="1" applyNumberFormat="1">
      <alignment horizontal="left" shrinkToFit="0" vertical="center" wrapText="1"/>
    </xf>
    <xf borderId="13" fillId="0" fontId="5" numFmtId="2" xfId="0" applyAlignment="1" applyBorder="1" applyFont="1" applyNumberFormat="1">
      <alignment horizontal="left" shrinkToFit="0" vertical="center" wrapText="1"/>
    </xf>
    <xf borderId="18" fillId="0" fontId="5" numFmtId="2" xfId="0" applyAlignment="1" applyBorder="1" applyFont="1" applyNumberFormat="1">
      <alignment horizontal="left" shrinkToFit="0" vertical="center" wrapText="1"/>
    </xf>
    <xf borderId="14" fillId="0" fontId="5" numFmtId="2" xfId="0" applyAlignment="1" applyBorder="1" applyFont="1" applyNumberFormat="1">
      <alignment horizontal="left" shrinkToFit="0" vertical="center" wrapText="1"/>
    </xf>
    <xf borderId="12" fillId="0" fontId="5" numFmtId="2" xfId="0" applyAlignment="1" applyBorder="1" applyFont="1" applyNumberFormat="1">
      <alignment horizontal="left" shrinkToFit="0" vertical="center" wrapText="1"/>
    </xf>
    <xf borderId="44" fillId="0" fontId="5" numFmtId="2" xfId="0" applyAlignment="1" applyBorder="1" applyFont="1" applyNumberFormat="1">
      <alignment horizontal="left" shrinkToFit="0" vertical="center" wrapText="1"/>
    </xf>
    <xf borderId="53" fillId="0" fontId="5" numFmtId="2" xfId="0" applyAlignment="1" applyBorder="1" applyFont="1" applyNumberFormat="1">
      <alignment horizontal="left" shrinkToFit="0" vertical="center" wrapText="1"/>
    </xf>
    <xf borderId="0" fillId="0" fontId="12" numFmtId="0" xfId="0" applyAlignment="1" applyFont="1">
      <alignment horizontal="left" vertical="top"/>
    </xf>
    <xf borderId="10" fillId="0" fontId="5" numFmtId="1" xfId="0" applyAlignment="1" applyBorder="1" applyFont="1" applyNumberFormat="1">
      <alignment horizontal="center" shrinkToFit="1" vertical="top" wrapText="0"/>
    </xf>
    <xf borderId="48" fillId="0" fontId="8" numFmtId="1" xfId="0" applyAlignment="1" applyBorder="1" applyFont="1" applyNumberFormat="1">
      <alignment horizontal="center" shrinkToFit="1" vertical="top" wrapText="0"/>
    </xf>
    <xf borderId="49" fillId="0" fontId="7" numFmtId="0" xfId="0" applyAlignment="1" applyBorder="1" applyFont="1">
      <alignment horizontal="left" shrinkToFit="0" vertical="top" wrapText="1"/>
    </xf>
    <xf borderId="65" fillId="0" fontId="5" numFmtId="164" xfId="0" applyAlignment="1" applyBorder="1" applyFont="1" applyNumberFormat="1">
      <alignment horizontal="center" shrinkToFit="1" vertical="top" wrapText="0"/>
    </xf>
    <xf borderId="28" fillId="0" fontId="8" numFmtId="164" xfId="0" applyAlignment="1" applyBorder="1" applyFont="1" applyNumberFormat="1">
      <alignment horizontal="center" shrinkToFit="1" vertical="top" wrapText="0"/>
    </xf>
    <xf borderId="29" fillId="0" fontId="7" numFmtId="0" xfId="0" applyAlignment="1" applyBorder="1" applyFont="1">
      <alignment horizontal="left" shrinkToFit="0" vertical="top" wrapText="1"/>
    </xf>
    <xf borderId="33" fillId="0" fontId="0" numFmtId="0" xfId="0" applyAlignment="1" applyBorder="1" applyFont="1">
      <alignment horizontal="center" shrinkToFit="0" vertical="center" wrapText="1"/>
    </xf>
    <xf borderId="66" fillId="0" fontId="9" numFmtId="165" xfId="0" applyAlignment="1" applyBorder="1" applyFont="1" applyNumberFormat="1">
      <alignment horizontal="left" shrinkToFit="0" vertical="top" wrapText="1"/>
    </xf>
    <xf borderId="59" fillId="0" fontId="9" numFmtId="165" xfId="0" applyAlignment="1" applyBorder="1" applyFont="1" applyNumberFormat="1">
      <alignment horizontal="left" shrinkToFit="0" vertical="top" wrapText="1"/>
    </xf>
    <xf borderId="43" fillId="0" fontId="7" numFmtId="0" xfId="0" applyAlignment="1" applyBorder="1" applyFont="1">
      <alignment horizontal="left" shrinkToFit="0" vertical="top" wrapText="1"/>
    </xf>
    <xf borderId="43" fillId="0" fontId="7" numFmtId="0" xfId="0" applyAlignment="1" applyBorder="1" applyFont="1">
      <alignment horizontal="center" shrinkToFit="0" vertical="top" wrapText="1"/>
    </xf>
    <xf borderId="53" fillId="0" fontId="5" numFmtId="2" xfId="0" applyAlignment="1" applyBorder="1" applyFont="1" applyNumberFormat="1">
      <alignment horizontal="left" shrinkToFit="0" vertical="top" wrapText="1"/>
    </xf>
    <xf borderId="45" fillId="0" fontId="5" numFmtId="1" xfId="0" applyAlignment="1" applyBorder="1" applyFont="1" applyNumberFormat="1">
      <alignment horizontal="center" shrinkToFit="1" vertical="top" wrapText="0"/>
    </xf>
    <xf borderId="46" fillId="0" fontId="8" numFmtId="1" xfId="0" applyAlignment="1" applyBorder="1" applyFont="1" applyNumberFormat="1">
      <alignment horizontal="center" shrinkToFit="1" vertical="top" wrapText="0"/>
    </xf>
    <xf borderId="47" fillId="0" fontId="0" numFmtId="0" xfId="0" applyAlignment="1" applyBorder="1" applyFont="1">
      <alignment horizontal="left" shrinkToFit="0" vertical="top" wrapText="1"/>
    </xf>
    <xf borderId="0" fillId="0" fontId="0" numFmtId="0" xfId="0" applyAlignment="1" applyFont="1">
      <alignment horizontal="center" shrinkToFit="0" vertical="center" wrapText="1"/>
    </xf>
    <xf borderId="46" fillId="0" fontId="0" numFmtId="2" xfId="0" applyAlignment="1" applyBorder="1" applyFont="1" applyNumberFormat="1">
      <alignment horizontal="center" shrinkToFit="0" vertical="center" wrapText="1"/>
    </xf>
    <xf borderId="50" fillId="0" fontId="0" numFmtId="2" xfId="0" applyAlignment="1" applyBorder="1" applyFont="1" applyNumberFormat="1">
      <alignment horizontal="center" shrinkToFit="0" vertical="center" wrapText="1"/>
    </xf>
    <xf borderId="47" fillId="0" fontId="0" numFmtId="2" xfId="0" applyAlignment="1" applyBorder="1" applyFont="1" applyNumberFormat="1">
      <alignment horizontal="center" shrinkToFit="0" vertical="center" wrapText="1"/>
    </xf>
    <xf borderId="51" fillId="0" fontId="0" numFmtId="2" xfId="0" applyAlignment="1" applyBorder="1" applyFont="1" applyNumberFormat="1">
      <alignment horizontal="left" shrinkToFit="0" vertical="center" wrapText="1"/>
    </xf>
    <xf borderId="50" fillId="0" fontId="0" numFmtId="2" xfId="0" applyAlignment="1" applyBorder="1" applyFont="1" applyNumberFormat="1">
      <alignment horizontal="left" shrinkToFit="0" vertical="center" wrapText="1"/>
    </xf>
    <xf borderId="47" fillId="0" fontId="0" numFmtId="2" xfId="0" applyAlignment="1" applyBorder="1" applyFont="1" applyNumberFormat="1">
      <alignment horizontal="left" shrinkToFit="0" vertical="center" wrapText="1"/>
    </xf>
    <xf borderId="52" fillId="0" fontId="0" numFmtId="2" xfId="0" applyAlignment="1" applyBorder="1" applyFont="1" applyNumberFormat="1">
      <alignment horizontal="left" shrinkToFit="0" vertical="center" wrapText="1"/>
    </xf>
    <xf borderId="46" fillId="0" fontId="0" numFmtId="2" xfId="0" applyAlignment="1" applyBorder="1" applyFont="1" applyNumberFormat="1">
      <alignment horizontal="left" shrinkToFit="0" vertical="center" wrapText="1"/>
    </xf>
    <xf borderId="0" fillId="0" fontId="0" numFmtId="2" xfId="0" applyAlignment="1" applyFont="1" applyNumberFormat="1">
      <alignment horizontal="left" shrinkToFit="0" vertical="center" wrapText="1"/>
    </xf>
    <xf borderId="9" fillId="0" fontId="0" numFmtId="2" xfId="0" applyAlignment="1" applyBorder="1" applyFont="1" applyNumberFormat="1">
      <alignment horizontal="left" shrinkToFit="0" vertical="top" wrapText="1"/>
    </xf>
    <xf borderId="29" fillId="0" fontId="11" numFmtId="0" xfId="0" applyAlignment="1" applyBorder="1" applyFont="1">
      <alignment horizontal="left" shrinkToFit="0" vertical="top" wrapText="1"/>
    </xf>
    <xf borderId="43" fillId="0" fontId="5" numFmtId="0" xfId="0" applyAlignment="1" applyBorder="1" applyFont="1">
      <alignment horizontal="center" shrinkToFit="0" vertical="top" wrapText="1"/>
    </xf>
    <xf borderId="43" fillId="0" fontId="8" numFmtId="0" xfId="0" applyAlignment="1" applyBorder="1" applyFont="1">
      <alignment horizontal="center" shrinkToFit="0" vertical="top" wrapText="1"/>
    </xf>
    <xf borderId="9" fillId="0" fontId="0" numFmtId="2" xfId="0" applyAlignment="1" applyBorder="1" applyFont="1" applyNumberFormat="1">
      <alignment horizontal="left" shrinkToFit="0" vertical="center" wrapText="1"/>
    </xf>
    <xf borderId="18" fillId="0" fontId="8" numFmtId="0" xfId="0" applyAlignment="1" applyBorder="1" applyFont="1">
      <alignment horizontal="left" shrinkToFit="0" vertical="top" wrapText="1"/>
    </xf>
    <xf borderId="57" fillId="0" fontId="11" numFmtId="0" xfId="0" applyAlignment="1" applyBorder="1" applyFont="1">
      <alignment horizontal="center" shrinkToFit="0" vertical="top" wrapText="1"/>
    </xf>
    <xf borderId="58" fillId="0" fontId="11" numFmtId="0" xfId="0" applyAlignment="1" applyBorder="1" applyFont="1">
      <alignment horizontal="center" shrinkToFit="0" vertical="top" wrapText="1"/>
    </xf>
    <xf borderId="47" fillId="0" fontId="8" numFmtId="0" xfId="0" applyAlignment="1" applyBorder="1" applyFont="1">
      <alignment horizontal="left" shrinkToFit="0" vertical="top" wrapText="1"/>
    </xf>
    <xf borderId="59" fillId="0" fontId="9" numFmtId="0" xfId="0" applyAlignment="1" applyBorder="1" applyFont="1">
      <alignment horizontal="left" shrinkToFit="0" vertical="top" wrapText="1"/>
    </xf>
    <xf borderId="45" fillId="0" fontId="5" numFmtId="0" xfId="0" applyAlignment="1" applyBorder="1" applyFont="1">
      <alignment horizontal="center" shrinkToFit="0" vertical="top" wrapText="1"/>
    </xf>
    <xf borderId="47" fillId="0" fontId="7" numFmtId="0" xfId="0" applyAlignment="1" applyBorder="1" applyFont="1">
      <alignment horizontal="left" shrinkToFit="0" vertical="top" wrapText="1"/>
    </xf>
    <xf borderId="49" fillId="0" fontId="11" numFmtId="0" xfId="0" applyAlignment="1" applyBorder="1" applyFont="1">
      <alignment horizontal="left" shrinkToFit="0" vertical="top" wrapText="1"/>
    </xf>
    <xf borderId="27" fillId="0" fontId="0" numFmtId="2" xfId="0" applyAlignment="1" applyBorder="1" applyFont="1" applyNumberFormat="1">
      <alignment horizontal="left" shrinkToFit="0" vertical="bottom" wrapText="1"/>
    </xf>
    <xf borderId="10" fillId="0" fontId="5" numFmtId="0" xfId="0" applyAlignment="1" applyBorder="1" applyFont="1">
      <alignment horizontal="center" shrinkToFit="0" vertical="top" wrapText="1"/>
    </xf>
    <xf borderId="67" fillId="3" fontId="7" numFmtId="166" xfId="0" applyAlignment="1" applyBorder="1" applyFill="1" applyFont="1" applyNumberFormat="1">
      <alignment horizontal="center" shrinkToFit="0" vertical="top" wrapText="1"/>
    </xf>
    <xf borderId="68" fillId="3" fontId="7" numFmtId="166" xfId="0" applyAlignment="1" applyBorder="1" applyFont="1" applyNumberFormat="1">
      <alignment horizontal="center" shrinkToFit="0" vertical="top" wrapText="1"/>
    </xf>
    <xf borderId="69" fillId="3" fontId="9" numFmtId="165" xfId="0" applyAlignment="1" applyBorder="1" applyFont="1" applyNumberFormat="1">
      <alignment horizontal="left" shrinkToFit="0" vertical="top" wrapText="1"/>
    </xf>
    <xf borderId="70" fillId="3" fontId="0" numFmtId="0" xfId="0" applyAlignment="1" applyBorder="1" applyFont="1">
      <alignment horizontal="center" shrinkToFit="0" vertical="center" wrapText="1"/>
    </xf>
    <xf borderId="68" fillId="3" fontId="0" numFmtId="2" xfId="0" applyAlignment="1" applyBorder="1" applyFont="1" applyNumberFormat="1">
      <alignment horizontal="center" shrinkToFit="0" vertical="center" wrapText="1"/>
    </xf>
    <xf borderId="71" fillId="3" fontId="0" numFmtId="2" xfId="0" applyAlignment="1" applyBorder="1" applyFont="1" applyNumberFormat="1">
      <alignment horizontal="center" shrinkToFit="0" vertical="center" wrapText="1"/>
    </xf>
    <xf borderId="69" fillId="3" fontId="0" numFmtId="2" xfId="0" applyAlignment="1" applyBorder="1" applyFont="1" applyNumberFormat="1">
      <alignment horizontal="center" shrinkToFit="0" vertical="center" wrapText="1"/>
    </xf>
    <xf borderId="72" fillId="3" fontId="0" numFmtId="2" xfId="0" applyAlignment="1" applyBorder="1" applyFont="1" applyNumberFormat="1">
      <alignment horizontal="left" shrinkToFit="0" vertical="center" wrapText="1"/>
    </xf>
    <xf borderId="71" fillId="3" fontId="0" numFmtId="2" xfId="0" applyAlignment="1" applyBorder="1" applyFont="1" applyNumberFormat="1">
      <alignment horizontal="left" shrinkToFit="0" vertical="center" wrapText="1"/>
    </xf>
    <xf borderId="69" fillId="3" fontId="0" numFmtId="2" xfId="0" applyAlignment="1" applyBorder="1" applyFont="1" applyNumberFormat="1">
      <alignment horizontal="left" shrinkToFit="0" vertical="center" wrapText="1"/>
    </xf>
    <xf borderId="73" fillId="3" fontId="0" numFmtId="2" xfId="0" applyAlignment="1" applyBorder="1" applyFont="1" applyNumberFormat="1">
      <alignment horizontal="left" shrinkToFit="0" vertical="center" wrapText="1"/>
    </xf>
    <xf borderId="68" fillId="3" fontId="0" numFmtId="2" xfId="0" applyAlignment="1" applyBorder="1" applyFont="1" applyNumberFormat="1">
      <alignment horizontal="left" shrinkToFit="0" vertical="center" wrapText="1"/>
    </xf>
    <xf borderId="74" fillId="3" fontId="0" numFmtId="2" xfId="0" applyAlignment="1" applyBorder="1" applyFont="1" applyNumberFormat="1">
      <alignment horizontal="left" shrinkToFit="0" vertical="center" wrapText="1"/>
    </xf>
    <xf borderId="43" fillId="0" fontId="5" numFmtId="0" xfId="0" applyAlignment="1" applyBorder="1" applyFont="1">
      <alignment horizontal="left" shrinkToFit="0" vertical="center" wrapText="1"/>
    </xf>
    <xf borderId="43" fillId="0" fontId="5" numFmtId="0" xfId="0" applyAlignment="1" applyBorder="1" applyFont="1">
      <alignment horizontal="center" shrinkToFit="0" vertical="center" wrapText="1"/>
    </xf>
    <xf borderId="49" fillId="0" fontId="8" numFmtId="0" xfId="0" applyAlignment="1" applyBorder="1" applyFont="1">
      <alignment horizontal="left" shrinkToFit="0" vertical="top" wrapText="1"/>
    </xf>
    <xf borderId="67" fillId="3" fontId="7" numFmtId="49" xfId="0" applyAlignment="1" applyBorder="1" applyFont="1" applyNumberFormat="1">
      <alignment horizontal="center" shrinkToFit="0" vertical="top" wrapText="1"/>
    </xf>
    <xf borderId="68" fillId="3" fontId="7" numFmtId="0" xfId="0" applyAlignment="1" applyBorder="1" applyFont="1">
      <alignment horizontal="center" shrinkToFit="0" vertical="top" wrapText="1"/>
    </xf>
    <xf borderId="69" fillId="3" fontId="11" numFmtId="0" xfId="0" applyAlignment="1" applyBorder="1" applyFont="1">
      <alignment horizontal="left" shrinkToFit="0" vertical="top" wrapText="1"/>
    </xf>
    <xf borderId="72" fillId="2" fontId="0" numFmtId="2" xfId="0" applyAlignment="1" applyBorder="1" applyFont="1" applyNumberFormat="1">
      <alignment horizontal="left" shrinkToFit="0" vertical="center" wrapText="1"/>
    </xf>
    <xf borderId="71" fillId="2" fontId="0" numFmtId="2" xfId="0" applyAlignment="1" applyBorder="1" applyFont="1" applyNumberFormat="1">
      <alignment horizontal="left" shrinkToFit="0" vertical="center" wrapText="1"/>
    </xf>
    <xf borderId="70" fillId="3" fontId="0" numFmtId="2" xfId="0" applyAlignment="1" applyBorder="1" applyFont="1" applyNumberFormat="1">
      <alignment horizontal="left" shrinkToFit="0" vertical="center" wrapText="1"/>
    </xf>
    <xf borderId="75" fillId="3" fontId="13" numFmtId="0" xfId="0" applyAlignment="1" applyBorder="1" applyFont="1">
      <alignment horizontal="left" vertical="top"/>
    </xf>
    <xf borderId="43" fillId="0" fontId="5" numFmtId="0" xfId="0" applyAlignment="1" applyBorder="1" applyFont="1">
      <alignment horizontal="left" shrinkToFit="0" vertical="top" wrapText="1"/>
    </xf>
    <xf borderId="12" fillId="0" fontId="0" numFmtId="0" xfId="0" applyAlignment="1" applyBorder="1" applyFont="1">
      <alignment horizontal="center" shrinkToFit="0" vertical="top" wrapText="1"/>
    </xf>
    <xf borderId="76" fillId="3" fontId="7" numFmtId="49" xfId="0" applyAlignment="1" applyBorder="1" applyFont="1" applyNumberFormat="1">
      <alignment horizontal="center" shrinkToFit="0" vertical="top" wrapText="1"/>
    </xf>
    <xf borderId="77" fillId="3" fontId="7" numFmtId="0" xfId="0" applyAlignment="1" applyBorder="1" applyFont="1">
      <alignment horizontal="center" shrinkToFit="0" vertical="top" wrapText="1"/>
    </xf>
    <xf borderId="78" fillId="3" fontId="9" numFmtId="165" xfId="0" applyAlignment="1" applyBorder="1" applyFont="1" applyNumberFormat="1">
      <alignment horizontal="left" shrinkToFit="0" vertical="top" wrapText="1"/>
    </xf>
    <xf borderId="79" fillId="3" fontId="10" numFmtId="0" xfId="0" applyAlignment="1" applyBorder="1" applyFont="1">
      <alignment horizontal="center" shrinkToFit="0" vertical="center" wrapText="1"/>
    </xf>
    <xf borderId="77" fillId="3" fontId="0" numFmtId="2" xfId="0" applyAlignment="1" applyBorder="1" applyFont="1" applyNumberFormat="1">
      <alignment horizontal="center" shrinkToFit="0" vertical="center" wrapText="1"/>
    </xf>
    <xf borderId="80" fillId="3" fontId="0" numFmtId="2" xfId="0" applyAlignment="1" applyBorder="1" applyFont="1" applyNumberFormat="1">
      <alignment horizontal="center" shrinkToFit="0" vertical="center" wrapText="1"/>
    </xf>
    <xf borderId="78" fillId="3" fontId="0" numFmtId="2" xfId="0" applyAlignment="1" applyBorder="1" applyFont="1" applyNumberFormat="1">
      <alignment horizontal="center" shrinkToFit="0" vertical="center" wrapText="1"/>
    </xf>
    <xf borderId="81" fillId="3" fontId="0" numFmtId="2" xfId="0" applyAlignment="1" applyBorder="1" applyFont="1" applyNumberFormat="1">
      <alignment horizontal="left" shrinkToFit="0" vertical="center" wrapText="1"/>
    </xf>
    <xf borderId="80" fillId="3" fontId="0" numFmtId="2" xfId="0" applyAlignment="1" applyBorder="1" applyFont="1" applyNumberFormat="1">
      <alignment horizontal="left" shrinkToFit="0" vertical="center" wrapText="1"/>
    </xf>
    <xf borderId="78" fillId="3" fontId="0" numFmtId="2" xfId="0" applyAlignment="1" applyBorder="1" applyFont="1" applyNumberFormat="1">
      <alignment horizontal="left" shrinkToFit="0" vertical="center" wrapText="1"/>
    </xf>
    <xf borderId="80" fillId="2" fontId="0" numFmtId="2" xfId="0" applyAlignment="1" applyBorder="1" applyFont="1" applyNumberFormat="1">
      <alignment horizontal="left" shrinkToFit="0" vertical="center" wrapText="1"/>
    </xf>
    <xf borderId="82" fillId="3" fontId="0" numFmtId="2" xfId="0" applyAlignment="1" applyBorder="1" applyFont="1" applyNumberFormat="1">
      <alignment horizontal="left" shrinkToFit="0" vertical="center" wrapText="1"/>
    </xf>
    <xf borderId="77" fillId="3" fontId="0" numFmtId="2" xfId="0" applyAlignment="1" applyBorder="1" applyFont="1" applyNumberFormat="1">
      <alignment horizontal="left" shrinkToFit="0" vertical="center" wrapText="1"/>
    </xf>
    <xf borderId="79" fillId="3" fontId="0" numFmtId="2" xfId="0" applyAlignment="1" applyBorder="1" applyFont="1" applyNumberFormat="1">
      <alignment horizontal="left" shrinkToFit="0" vertical="center" wrapText="1"/>
    </xf>
    <xf borderId="83" fillId="3" fontId="0" numFmtId="2" xfId="0" applyAlignment="1" applyBorder="1" applyFont="1" applyNumberFormat="1">
      <alignment horizontal="left" shrinkToFit="0" vertical="center" wrapText="1"/>
    </xf>
    <xf borderId="12" fillId="0" fontId="8" numFmtId="166" xfId="0" applyAlignment="1" applyBorder="1" applyFont="1" applyNumberFormat="1">
      <alignment horizontal="center" shrinkToFit="0" vertical="top" wrapText="1"/>
    </xf>
    <xf borderId="76" fillId="2" fontId="14" numFmtId="49" xfId="0" applyAlignment="1" applyBorder="1" applyFont="1" applyNumberFormat="1">
      <alignment horizontal="center" vertical="top"/>
    </xf>
    <xf borderId="10" fillId="0" fontId="14" numFmtId="49" xfId="0" applyAlignment="1" applyBorder="1" applyFont="1" applyNumberFormat="1">
      <alignment horizontal="center" vertical="top"/>
    </xf>
    <xf borderId="84" fillId="2" fontId="14" numFmtId="49" xfId="0" applyAlignment="1" applyBorder="1" applyFont="1" applyNumberFormat="1">
      <alignment horizontal="center" vertical="top"/>
    </xf>
    <xf borderId="65" fillId="0" fontId="14" numFmtId="49" xfId="0" applyAlignment="1" applyBorder="1" applyFont="1" applyNumberFormat="1">
      <alignment horizontal="center" vertical="top"/>
    </xf>
    <xf borderId="29" fillId="3" fontId="9" numFmtId="165" xfId="0" applyAlignment="1" applyBorder="1" applyFont="1" applyNumberFormat="1">
      <alignment horizontal="left" shrinkToFit="0" vertical="top" wrapText="1"/>
    </xf>
    <xf borderId="85" fillId="3" fontId="0" numFmtId="0" xfId="0" applyAlignment="1" applyBorder="1" applyFont="1">
      <alignment horizontal="center" shrinkToFit="0" vertical="center" wrapText="1"/>
    </xf>
    <xf borderId="28" fillId="3" fontId="0" numFmtId="2" xfId="0" applyAlignment="1" applyBorder="1" applyFont="1" applyNumberFormat="1">
      <alignment horizontal="center" shrinkToFit="0" vertical="center" wrapText="1"/>
    </xf>
    <xf borderId="31" fillId="3" fontId="0" numFmtId="2" xfId="0" applyAlignment="1" applyBorder="1" applyFont="1" applyNumberFormat="1">
      <alignment horizontal="center" shrinkToFit="0" vertical="center" wrapText="1"/>
    </xf>
    <xf borderId="29" fillId="3" fontId="0" numFmtId="2" xfId="0" applyAlignment="1" applyBorder="1" applyFont="1" applyNumberFormat="1">
      <alignment horizontal="center" shrinkToFit="0" vertical="center" wrapText="1"/>
    </xf>
    <xf borderId="86" fillId="3" fontId="0" numFmtId="2" xfId="0" applyAlignment="1" applyBorder="1" applyFont="1" applyNumberFormat="1">
      <alignment horizontal="left" shrinkToFit="0" vertical="center" wrapText="1"/>
    </xf>
    <xf borderId="31" fillId="3" fontId="0" numFmtId="2" xfId="0" applyAlignment="1" applyBorder="1" applyFont="1" applyNumberFormat="1">
      <alignment horizontal="left" shrinkToFit="0" vertical="center" wrapText="1"/>
    </xf>
    <xf borderId="29" fillId="3" fontId="0" numFmtId="2" xfId="0" applyAlignment="1" applyBorder="1" applyFont="1" applyNumberFormat="1">
      <alignment horizontal="left" shrinkToFit="0" vertical="center" wrapText="1"/>
    </xf>
    <xf borderId="87" fillId="3" fontId="0" numFmtId="2" xfId="0" applyAlignment="1" applyBorder="1" applyFont="1" applyNumberFormat="1">
      <alignment horizontal="left" shrinkToFit="0" vertical="center" wrapText="1"/>
    </xf>
    <xf borderId="28" fillId="3" fontId="0" numFmtId="2" xfId="0" applyAlignment="1" applyBorder="1" applyFont="1" applyNumberFormat="1">
      <alignment horizontal="left" shrinkToFit="0" vertical="center" wrapText="1"/>
    </xf>
    <xf borderId="85" fillId="3" fontId="0" numFmtId="2" xfId="0" applyAlignment="1" applyBorder="1" applyFont="1" applyNumberFormat="1">
      <alignment horizontal="left" shrinkToFit="0" vertical="center" wrapText="1"/>
    </xf>
    <xf borderId="27" fillId="3" fontId="0" numFmtId="2" xfId="0" applyAlignment="1" applyBorder="1" applyFont="1" applyNumberFormat="1">
      <alignment horizontal="left" shrinkToFit="0" vertical="center" wrapText="1"/>
    </xf>
    <xf borderId="31" fillId="2" fontId="0" numFmtId="2" xfId="0" applyAlignment="1" applyBorder="1" applyFont="1" applyNumberFormat="1">
      <alignment horizontal="left" shrinkToFit="0" vertical="center" wrapText="1"/>
    </xf>
    <xf borderId="45" fillId="0" fontId="7" numFmtId="0" xfId="0" applyAlignment="1" applyBorder="1" applyFont="1">
      <alignment horizontal="left" shrinkToFit="0" vertical="center" wrapText="1"/>
    </xf>
    <xf borderId="66" fillId="0" fontId="2" numFmtId="0" xfId="0" applyAlignment="1" applyBorder="1" applyFont="1">
      <alignment horizontal="left" vertical="top"/>
    </xf>
    <xf borderId="46" fillId="0" fontId="5" numFmtId="2" xfId="0" applyAlignment="1" applyBorder="1" applyFont="1" applyNumberFormat="1">
      <alignment horizontal="center" shrinkToFit="0" vertical="center" wrapText="1"/>
    </xf>
    <xf borderId="50" fillId="0" fontId="5" numFmtId="2" xfId="0" applyAlignment="1" applyBorder="1" applyFont="1" applyNumberFormat="1">
      <alignment horizontal="center" shrinkToFit="0" vertical="center" wrapText="1"/>
    </xf>
    <xf borderId="47" fillId="0" fontId="5" numFmtId="2" xfId="0" applyAlignment="1" applyBorder="1" applyFont="1" applyNumberFormat="1">
      <alignment horizontal="center" shrinkToFit="0" vertical="center" wrapText="1"/>
    </xf>
    <xf borderId="51" fillId="0" fontId="5" numFmtId="2" xfId="0" applyAlignment="1" applyBorder="1" applyFont="1" applyNumberFormat="1">
      <alignment horizontal="left" shrinkToFit="0" vertical="center" wrapText="1"/>
    </xf>
    <xf borderId="50" fillId="0" fontId="5" numFmtId="2" xfId="0" applyAlignment="1" applyBorder="1" applyFont="1" applyNumberFormat="1">
      <alignment horizontal="left" shrinkToFit="0" vertical="center" wrapText="1"/>
    </xf>
    <xf borderId="47" fillId="0" fontId="5" numFmtId="2" xfId="0" applyAlignment="1" applyBorder="1" applyFont="1" applyNumberFormat="1">
      <alignment horizontal="left" shrinkToFit="0" vertical="center" wrapText="1"/>
    </xf>
    <xf borderId="52" fillId="0" fontId="5" numFmtId="2" xfId="0" applyAlignment="1" applyBorder="1" applyFont="1" applyNumberFormat="1">
      <alignment horizontal="left" shrinkToFit="0" vertical="center" wrapText="1"/>
    </xf>
    <xf borderId="46" fillId="0" fontId="5" numFmtId="2" xfId="0" applyAlignment="1" applyBorder="1" applyFont="1" applyNumberFormat="1">
      <alignment horizontal="left" shrinkToFit="0" vertical="center" wrapText="1"/>
    </xf>
    <xf borderId="0" fillId="0" fontId="5" numFmtId="2" xfId="0" applyAlignment="1" applyFont="1" applyNumberFormat="1">
      <alignment horizontal="left" shrinkToFit="0" vertical="center" wrapText="1"/>
    </xf>
    <xf borderId="9" fillId="0" fontId="5" numFmtId="2" xfId="0" applyAlignment="1" applyBorder="1" applyFont="1" applyNumberFormat="1">
      <alignment horizontal="left" shrinkToFit="0" vertical="center" wrapText="1"/>
    </xf>
    <xf borderId="0" fillId="0" fontId="13" numFmtId="0" xfId="0" applyAlignment="1" applyFont="1">
      <alignment horizontal="center" vertical="top"/>
    </xf>
    <xf borderId="0" fillId="0" fontId="13" numFmtId="0" xfId="0" applyAlignment="1" applyFont="1">
      <alignment horizontal="center" vertical="center"/>
    </xf>
    <xf borderId="0" fillId="0" fontId="13" numFmtId="0" xfId="0" applyAlignment="1" applyFont="1">
      <alignment horizontal="left" vertical="center"/>
    </xf>
    <xf borderId="0" fillId="0" fontId="1" numFmtId="0" xfId="0" applyAlignment="1" applyFont="1">
      <alignment horizontal="left" shrinkToFit="0" vertical="top" wrapText="1"/>
    </xf>
    <xf borderId="0" fillId="0" fontId="15" numFmtId="0" xfId="0" applyAlignment="1" applyFont="1">
      <alignment horizontal="center" shrinkToFit="0" vertical="top" wrapText="1"/>
    </xf>
    <xf borderId="0" fillId="0" fontId="0" numFmtId="0" xfId="0" applyAlignment="1" applyFont="1">
      <alignment horizontal="center" shrinkToFit="0" vertical="top" wrapText="1"/>
    </xf>
    <xf borderId="0" fillId="0" fontId="16" numFmtId="0" xfId="0" applyAlignment="1" applyFont="1">
      <alignment horizontal="center" shrinkToFit="0" vertical="top" wrapText="1"/>
    </xf>
    <xf borderId="0" fillId="0" fontId="17" numFmtId="0" xfId="0" applyAlignment="1" applyFont="1">
      <alignment horizontal="left" shrinkToFit="0" vertical="center" wrapText="1"/>
    </xf>
    <xf borderId="0" fillId="0" fontId="0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619125</xdr:colOff>
      <xdr:row>156</xdr:row>
      <xdr:rowOff>180975</xdr:rowOff>
    </xdr:from>
    <xdr:ext cx="3019425" cy="47625"/>
    <xdr:sp>
      <xdr:nvSpPr>
        <xdr:cNvPr id="3" name="Shape 3"/>
        <xdr:cNvSpPr/>
      </xdr:nvSpPr>
      <xdr:spPr>
        <a:xfrm>
          <a:off x="3839463" y="3757141"/>
          <a:ext cx="3013075" cy="45719"/>
        </a:xfrm>
        <a:custGeom>
          <a:rect b="b" l="l" r="r" t="t"/>
          <a:pathLst>
            <a:path extrusionOk="0" h="120000" w="1600835">
              <a:moveTo>
                <a:pt x="0" y="0"/>
              </a:moveTo>
              <a:lnTo>
                <a:pt x="355243" y="0"/>
              </a:lnTo>
            </a:path>
            <a:path extrusionOk="0" h="120000" w="1600835">
              <a:moveTo>
                <a:pt x="356723" y="0"/>
              </a:moveTo>
              <a:lnTo>
                <a:pt x="622045" y="0"/>
              </a:lnTo>
            </a:path>
            <a:path extrusionOk="0" h="120000" w="1600835">
              <a:moveTo>
                <a:pt x="623525" y="0"/>
              </a:moveTo>
              <a:lnTo>
                <a:pt x="888847" y="0"/>
              </a:lnTo>
            </a:path>
            <a:path extrusionOk="0" h="120000" w="1600835">
              <a:moveTo>
                <a:pt x="890327" y="0"/>
              </a:moveTo>
              <a:lnTo>
                <a:pt x="1155649" y="0"/>
              </a:lnTo>
            </a:path>
            <a:path extrusionOk="0" h="120000" w="1600835">
              <a:moveTo>
                <a:pt x="1157129" y="0"/>
              </a:moveTo>
              <a:lnTo>
                <a:pt x="1422452" y="0"/>
              </a:lnTo>
            </a:path>
            <a:path extrusionOk="0" h="120000" w="1600835">
              <a:moveTo>
                <a:pt x="1423932" y="0"/>
              </a:moveTo>
              <a:lnTo>
                <a:pt x="1600813" y="0"/>
              </a:lnTo>
            </a:path>
          </a:pathLst>
        </a:custGeom>
        <a:noFill/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</xdr:sp>
    <xdr:clientData fLocksWithSheet="0"/>
  </xdr:oneCellAnchor>
  <xdr:oneCellAnchor>
    <xdr:from>
      <xdr:col>1</xdr:col>
      <xdr:colOff>552450</xdr:colOff>
      <xdr:row>156</xdr:row>
      <xdr:rowOff>180975</xdr:rowOff>
    </xdr:from>
    <xdr:ext cx="3019425" cy="47625"/>
    <xdr:sp>
      <xdr:nvSpPr>
        <xdr:cNvPr id="4" name="Shape 4"/>
        <xdr:cNvSpPr/>
      </xdr:nvSpPr>
      <xdr:spPr>
        <a:xfrm>
          <a:off x="3839463" y="3757141"/>
          <a:ext cx="3013075" cy="45719"/>
        </a:xfrm>
        <a:custGeom>
          <a:rect b="b" l="l" r="r" t="t"/>
          <a:pathLst>
            <a:path extrusionOk="0" h="120000" w="1600835">
              <a:moveTo>
                <a:pt x="0" y="0"/>
              </a:moveTo>
              <a:lnTo>
                <a:pt x="355243" y="0"/>
              </a:lnTo>
            </a:path>
            <a:path extrusionOk="0" h="120000" w="1600835">
              <a:moveTo>
                <a:pt x="356723" y="0"/>
              </a:moveTo>
              <a:lnTo>
                <a:pt x="622045" y="0"/>
              </a:lnTo>
            </a:path>
            <a:path extrusionOk="0" h="120000" w="1600835">
              <a:moveTo>
                <a:pt x="623525" y="0"/>
              </a:moveTo>
              <a:lnTo>
                <a:pt x="888847" y="0"/>
              </a:lnTo>
            </a:path>
            <a:path extrusionOk="0" h="120000" w="1600835">
              <a:moveTo>
                <a:pt x="890327" y="0"/>
              </a:moveTo>
              <a:lnTo>
                <a:pt x="1155649" y="0"/>
              </a:lnTo>
            </a:path>
            <a:path extrusionOk="0" h="120000" w="1600835">
              <a:moveTo>
                <a:pt x="1157129" y="0"/>
              </a:moveTo>
              <a:lnTo>
                <a:pt x="1422452" y="0"/>
              </a:lnTo>
            </a:path>
            <a:path extrusionOk="0" h="120000" w="1600835">
              <a:moveTo>
                <a:pt x="1423932" y="0"/>
              </a:moveTo>
              <a:lnTo>
                <a:pt x="1600813" y="0"/>
              </a:lnTo>
            </a:path>
          </a:pathLst>
        </a:custGeom>
        <a:noFill/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1.0"/>
    <col customWidth="1" min="2" max="2" width="9.86"/>
    <col customWidth="1" min="3" max="3" width="11.14"/>
    <col customWidth="1" min="4" max="4" width="16.86"/>
    <col customWidth="1" min="5" max="5" width="14.0"/>
    <col customWidth="1" min="6" max="6" width="19.57"/>
    <col customWidth="1" min="7" max="7" width="14.86"/>
    <col customWidth="1" min="8" max="8" width="15.86"/>
    <col customWidth="1" min="9" max="9" width="8.86"/>
    <col customWidth="1" min="10" max="10" width="10.0"/>
    <col customWidth="1" min="11" max="11" width="8.86"/>
    <col customWidth="1" min="12" max="12" width="9.71"/>
    <col customWidth="1" min="13" max="13" width="8.86"/>
    <col customWidth="1" min="14" max="14" width="9.57"/>
    <col customWidth="1" min="15" max="15" width="2.43"/>
    <col customWidth="1" min="16" max="26" width="8.71"/>
  </cols>
  <sheetData>
    <row r="1" ht="7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20.25" customHeight="1">
      <c r="A2" s="4" t="s">
        <v>1</v>
      </c>
    </row>
    <row r="3" ht="17.25" customHeight="1">
      <c r="A3" s="5" t="s">
        <v>2</v>
      </c>
    </row>
    <row r="4" ht="18.0" customHeight="1">
      <c r="A4" s="5" t="s">
        <v>3</v>
      </c>
    </row>
    <row r="5" ht="17.25" customHeight="1">
      <c r="A5" s="5" t="s">
        <v>4</v>
      </c>
    </row>
    <row r="6" ht="17.25" customHeight="1">
      <c r="A6" s="6"/>
      <c r="B6" s="7" t="s">
        <v>5</v>
      </c>
      <c r="C6" s="8"/>
      <c r="D6" s="9" t="s">
        <v>6</v>
      </c>
      <c r="E6" s="10"/>
      <c r="F6" s="10"/>
      <c r="G6" s="10"/>
      <c r="H6" s="10"/>
      <c r="I6" s="10"/>
      <c r="J6" s="11"/>
      <c r="K6" s="12" t="s">
        <v>7</v>
      </c>
      <c r="L6" s="8"/>
      <c r="M6" s="13" t="s">
        <v>8</v>
      </c>
      <c r="N6" s="8"/>
    </row>
    <row r="7" ht="123.75" customHeight="1">
      <c r="A7" s="14"/>
      <c r="B7" s="15"/>
      <c r="C7" s="16"/>
      <c r="D7" s="17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19" t="s">
        <v>14</v>
      </c>
      <c r="J7" s="20"/>
      <c r="K7" s="15"/>
      <c r="L7" s="16"/>
      <c r="M7" s="21"/>
      <c r="N7" s="16"/>
    </row>
    <row r="8" ht="17.25" customHeight="1">
      <c r="A8" s="22"/>
      <c r="B8" s="17" t="s">
        <v>15</v>
      </c>
      <c r="C8" s="23" t="s">
        <v>16</v>
      </c>
      <c r="D8" s="24" t="s">
        <v>17</v>
      </c>
      <c r="E8" s="18" t="s">
        <v>18</v>
      </c>
      <c r="F8" s="18" t="s">
        <v>19</v>
      </c>
      <c r="G8" s="18" t="s">
        <v>20</v>
      </c>
      <c r="H8" s="18" t="s">
        <v>21</v>
      </c>
      <c r="I8" s="18" t="s">
        <v>22</v>
      </c>
      <c r="J8" s="25" t="s">
        <v>23</v>
      </c>
      <c r="K8" s="17" t="s">
        <v>24</v>
      </c>
      <c r="L8" s="23" t="s">
        <v>25</v>
      </c>
      <c r="M8" s="24" t="s">
        <v>26</v>
      </c>
      <c r="N8" s="23" t="s">
        <v>27</v>
      </c>
    </row>
    <row r="9" ht="27.75" customHeight="1">
      <c r="A9" s="26" t="s">
        <v>28</v>
      </c>
      <c r="B9" s="27">
        <v>97.5</v>
      </c>
      <c r="C9" s="28">
        <v>800880.0</v>
      </c>
      <c r="D9" s="29"/>
      <c r="E9" s="30"/>
      <c r="F9" s="30"/>
      <c r="G9" s="30"/>
      <c r="H9" s="31">
        <v>24500.0</v>
      </c>
      <c r="I9" s="32">
        <v>2.5</v>
      </c>
      <c r="J9" s="33">
        <f t="shared" ref="J9:J11" si="1">H9</f>
        <v>24500</v>
      </c>
      <c r="K9" s="34"/>
      <c r="L9" s="35"/>
      <c r="M9" s="36">
        <v>100.0</v>
      </c>
      <c r="N9" s="28">
        <v>825380.0</v>
      </c>
    </row>
    <row r="10" ht="27.75" customHeight="1">
      <c r="A10" s="37" t="s">
        <v>29</v>
      </c>
      <c r="B10" s="38">
        <v>97.3</v>
      </c>
      <c r="C10" s="39">
        <f>'Table 2'!J152</f>
        <v>778880</v>
      </c>
      <c r="D10" s="40"/>
      <c r="E10" s="41"/>
      <c r="F10" s="41"/>
      <c r="G10" s="42"/>
      <c r="H10" s="31">
        <v>24500.0</v>
      </c>
      <c r="I10" s="43">
        <v>2.5</v>
      </c>
      <c r="J10" s="44">
        <f t="shared" si="1"/>
        <v>24500</v>
      </c>
      <c r="K10" s="45"/>
      <c r="L10" s="46"/>
      <c r="M10" s="47">
        <f t="shared" ref="M10:N10" si="2">B10+I10</f>
        <v>99.8</v>
      </c>
      <c r="N10" s="39">
        <f t="shared" si="2"/>
        <v>803380</v>
      </c>
    </row>
    <row r="11" ht="27.75" customHeight="1">
      <c r="A11" s="37" t="s">
        <v>30</v>
      </c>
      <c r="B11" s="38">
        <v>78.0</v>
      </c>
      <c r="C11" s="39">
        <f>80088+64070.4+200220+280308</f>
        <v>624686.4</v>
      </c>
      <c r="D11" s="40"/>
      <c r="E11" s="41"/>
      <c r="F11" s="41"/>
      <c r="G11" s="42"/>
      <c r="H11" s="48">
        <v>24500.0</v>
      </c>
      <c r="I11" s="43">
        <v>2.5</v>
      </c>
      <c r="J11" s="44">
        <f t="shared" si="1"/>
        <v>24500</v>
      </c>
      <c r="K11" s="45"/>
      <c r="L11" s="46"/>
      <c r="M11" s="47">
        <f t="shared" ref="M11:N11" si="3">B11+I11</f>
        <v>80.5</v>
      </c>
      <c r="N11" s="39">
        <f t="shared" si="3"/>
        <v>649186.4</v>
      </c>
    </row>
    <row r="12" ht="27.75" customHeight="1">
      <c r="A12" s="49" t="s">
        <v>31</v>
      </c>
      <c r="B12" s="50">
        <v>19.3</v>
      </c>
      <c r="C12" s="51">
        <f>C10-C11</f>
        <v>154193.6</v>
      </c>
      <c r="D12" s="52"/>
      <c r="E12" s="53"/>
      <c r="F12" s="53"/>
      <c r="G12" s="53"/>
      <c r="H12" s="54">
        <v>0.0</v>
      </c>
      <c r="I12" s="54"/>
      <c r="J12" s="55">
        <v>0.0</v>
      </c>
      <c r="K12" s="56"/>
      <c r="L12" s="57"/>
      <c r="M12" s="58">
        <f t="shared" ref="M12:N12" si="4">B12</f>
        <v>19.3</v>
      </c>
      <c r="N12" s="51">
        <f t="shared" si="4"/>
        <v>154193.6</v>
      </c>
    </row>
    <row r="13" ht="15.0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D6:J6"/>
    <mergeCell ref="K6:L7"/>
    <mergeCell ref="I7:J7"/>
    <mergeCell ref="A1:O1"/>
    <mergeCell ref="A2:O2"/>
    <mergeCell ref="A3:O3"/>
    <mergeCell ref="A4:O4"/>
    <mergeCell ref="A5:O5"/>
    <mergeCell ref="A6:A8"/>
    <mergeCell ref="B6:C7"/>
    <mergeCell ref="M6:N7"/>
  </mergeCells>
  <printOptions/>
  <pageMargins bottom="0.75" footer="0.0" header="0.0" left="0.7" right="0.7" top="0.75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8.86"/>
    <col customWidth="1" min="3" max="3" width="47.0"/>
    <col customWidth="1" min="4" max="4" width="11.29"/>
    <col customWidth="1" min="5" max="5" width="9.86"/>
    <col customWidth="1" min="6" max="6" width="9.43"/>
    <col customWidth="1" min="7" max="7" width="10.43"/>
    <col customWidth="1" min="8" max="8" width="9.29"/>
    <col customWidth="1" min="9" max="9" width="9.0"/>
    <col customWidth="1" min="10" max="10" width="11.14"/>
    <col customWidth="1" min="11" max="13" width="8.86"/>
    <col customWidth="1" min="14" max="16" width="9.14"/>
    <col customWidth="1" min="17" max="17" width="11.57"/>
    <col customWidth="1" min="18" max="18" width="20.86"/>
    <col customWidth="1" min="19" max="27" width="8.71"/>
  </cols>
  <sheetData>
    <row r="1" ht="30.0" customHeight="1">
      <c r="A1" s="59"/>
      <c r="B1" s="60" t="s">
        <v>32</v>
      </c>
      <c r="C1" s="61" t="s">
        <v>33</v>
      </c>
      <c r="D1" s="62" t="s">
        <v>34</v>
      </c>
      <c r="E1" s="63" t="s">
        <v>35</v>
      </c>
      <c r="F1" s="10"/>
      <c r="G1" s="10"/>
      <c r="H1" s="10"/>
      <c r="I1" s="10"/>
      <c r="J1" s="8"/>
      <c r="K1" s="64" t="s">
        <v>36</v>
      </c>
      <c r="L1" s="10"/>
      <c r="M1" s="11"/>
      <c r="N1" s="65" t="s">
        <v>37</v>
      </c>
      <c r="O1" s="66"/>
      <c r="P1" s="20"/>
      <c r="Q1" s="64" t="s">
        <v>38</v>
      </c>
      <c r="R1" s="67" t="s">
        <v>39</v>
      </c>
    </row>
    <row r="2" ht="51.75" customHeight="1">
      <c r="A2" s="68"/>
      <c r="B2" s="69"/>
      <c r="C2" s="70"/>
      <c r="E2" s="71" t="s">
        <v>40</v>
      </c>
      <c r="F2" s="66"/>
      <c r="G2" s="20"/>
      <c r="H2" s="72" t="s">
        <v>41</v>
      </c>
      <c r="I2" s="66"/>
      <c r="J2" s="20"/>
      <c r="K2" s="72" t="s">
        <v>42</v>
      </c>
      <c r="L2" s="66"/>
      <c r="M2" s="73"/>
      <c r="N2" s="71" t="s">
        <v>43</v>
      </c>
      <c r="O2" s="66"/>
      <c r="P2" s="20"/>
      <c r="R2" s="14"/>
    </row>
    <row r="3" ht="42.0" customHeight="1">
      <c r="A3" s="15"/>
      <c r="B3" s="74"/>
      <c r="C3" s="75"/>
      <c r="D3" s="21"/>
      <c r="E3" s="76" t="s">
        <v>44</v>
      </c>
      <c r="F3" s="77" t="s">
        <v>45</v>
      </c>
      <c r="G3" s="78" t="s">
        <v>46</v>
      </c>
      <c r="H3" s="79" t="s">
        <v>47</v>
      </c>
      <c r="I3" s="77" t="s">
        <v>48</v>
      </c>
      <c r="J3" s="80" t="s">
        <v>49</v>
      </c>
      <c r="K3" s="79" t="s">
        <v>50</v>
      </c>
      <c r="L3" s="77" t="s">
        <v>51</v>
      </c>
      <c r="M3" s="81" t="s">
        <v>52</v>
      </c>
      <c r="N3" s="82" t="s">
        <v>53</v>
      </c>
      <c r="O3" s="77" t="s">
        <v>54</v>
      </c>
      <c r="P3" s="80" t="s">
        <v>55</v>
      </c>
      <c r="Q3" s="21"/>
      <c r="R3" s="22"/>
    </row>
    <row r="4" ht="14.25" customHeight="1">
      <c r="A4" s="83"/>
      <c r="B4" s="84">
        <v>1.0</v>
      </c>
      <c r="C4" s="85">
        <v>2.0</v>
      </c>
      <c r="D4" s="86">
        <v>3.0</v>
      </c>
      <c r="E4" s="84">
        <v>4.0</v>
      </c>
      <c r="F4" s="87">
        <v>5.0</v>
      </c>
      <c r="G4" s="85">
        <v>6.0</v>
      </c>
      <c r="H4" s="88">
        <v>7.0</v>
      </c>
      <c r="I4" s="87">
        <v>8.0</v>
      </c>
      <c r="J4" s="85">
        <v>9.0</v>
      </c>
      <c r="K4" s="88">
        <v>10.0</v>
      </c>
      <c r="L4" s="87">
        <v>11.0</v>
      </c>
      <c r="M4" s="89">
        <v>12.0</v>
      </c>
      <c r="N4" s="84">
        <v>13.0</v>
      </c>
      <c r="O4" s="87">
        <v>14.0</v>
      </c>
      <c r="P4" s="85">
        <v>15.0</v>
      </c>
      <c r="Q4" s="86">
        <v>16.0</v>
      </c>
      <c r="R4" s="90">
        <v>17.0</v>
      </c>
    </row>
    <row r="5" ht="15.75" customHeight="1">
      <c r="A5" s="91"/>
      <c r="B5" s="92" t="s">
        <v>56</v>
      </c>
      <c r="C5" s="16"/>
      <c r="D5" s="93"/>
      <c r="E5" s="94"/>
      <c r="F5" s="95"/>
      <c r="G5" s="96"/>
      <c r="H5" s="97"/>
      <c r="I5" s="98"/>
      <c r="J5" s="99"/>
      <c r="K5" s="97"/>
      <c r="L5" s="98"/>
      <c r="M5" s="100"/>
      <c r="N5" s="101"/>
      <c r="O5" s="98"/>
      <c r="P5" s="99"/>
      <c r="Q5" s="102"/>
      <c r="R5" s="103"/>
    </row>
    <row r="6" ht="15.75" customHeight="1">
      <c r="A6" s="104" t="s">
        <v>57</v>
      </c>
      <c r="B6" s="105">
        <v>1.0</v>
      </c>
      <c r="C6" s="106" t="s">
        <v>58</v>
      </c>
      <c r="D6" s="107"/>
      <c r="E6" s="108"/>
      <c r="F6" s="109"/>
      <c r="G6" s="110"/>
      <c r="H6" s="111"/>
      <c r="I6" s="112"/>
      <c r="J6" s="113"/>
      <c r="K6" s="111"/>
      <c r="L6" s="112"/>
      <c r="M6" s="114"/>
      <c r="N6" s="115"/>
      <c r="O6" s="112"/>
      <c r="P6" s="113"/>
      <c r="Q6" s="116"/>
      <c r="R6" s="117"/>
    </row>
    <row r="7" ht="25.5" customHeight="1">
      <c r="A7" s="118" t="s">
        <v>59</v>
      </c>
      <c r="B7" s="119">
        <v>1.1</v>
      </c>
      <c r="C7" s="120" t="s">
        <v>60</v>
      </c>
      <c r="D7" s="121"/>
      <c r="E7" s="122"/>
      <c r="F7" s="123"/>
      <c r="G7" s="124"/>
      <c r="H7" s="125"/>
      <c r="I7" s="126"/>
      <c r="J7" s="127"/>
      <c r="K7" s="125"/>
      <c r="L7" s="126"/>
      <c r="M7" s="128"/>
      <c r="N7" s="129"/>
      <c r="O7" s="126"/>
      <c r="P7" s="127"/>
      <c r="Q7" s="130"/>
      <c r="R7" s="131"/>
    </row>
    <row r="8">
      <c r="A8" s="92"/>
      <c r="B8" s="132" t="s">
        <v>61</v>
      </c>
      <c r="C8" s="133" t="s">
        <v>62</v>
      </c>
      <c r="D8" s="134" t="s">
        <v>63</v>
      </c>
      <c r="E8" s="94"/>
      <c r="F8" s="95"/>
      <c r="G8" s="96"/>
      <c r="H8" s="97"/>
      <c r="I8" s="98"/>
      <c r="J8" s="99"/>
      <c r="K8" s="97"/>
      <c r="L8" s="98"/>
      <c r="M8" s="100"/>
      <c r="N8" s="101"/>
      <c r="O8" s="98"/>
      <c r="P8" s="99"/>
      <c r="Q8" s="102">
        <f t="shared" ref="Q8:Q153" si="1">G8+M8</f>
        <v>0</v>
      </c>
      <c r="R8" s="135"/>
    </row>
    <row r="9">
      <c r="A9" s="136"/>
      <c r="B9" s="137" t="s">
        <v>64</v>
      </c>
      <c r="C9" s="138" t="s">
        <v>65</v>
      </c>
      <c r="D9" s="139" t="s">
        <v>66</v>
      </c>
      <c r="E9" s="140"/>
      <c r="F9" s="141"/>
      <c r="G9" s="142"/>
      <c r="H9" s="143"/>
      <c r="I9" s="144"/>
      <c r="J9" s="145"/>
      <c r="K9" s="143"/>
      <c r="L9" s="144"/>
      <c r="M9" s="146"/>
      <c r="N9" s="147"/>
      <c r="O9" s="144"/>
      <c r="P9" s="145"/>
      <c r="Q9" s="148">
        <f t="shared" si="1"/>
        <v>0</v>
      </c>
      <c r="R9" s="149"/>
    </row>
    <row r="10">
      <c r="A10" s="150"/>
      <c r="B10" s="151" t="s">
        <v>67</v>
      </c>
      <c r="C10" s="152" t="s">
        <v>68</v>
      </c>
      <c r="D10" s="153" t="s">
        <v>69</v>
      </c>
      <c r="E10" s="108"/>
      <c r="F10" s="109"/>
      <c r="G10" s="110"/>
      <c r="H10" s="111"/>
      <c r="I10" s="112"/>
      <c r="J10" s="113"/>
      <c r="K10" s="111"/>
      <c r="L10" s="112"/>
      <c r="M10" s="114"/>
      <c r="N10" s="115"/>
      <c r="O10" s="112"/>
      <c r="P10" s="113"/>
      <c r="Q10" s="116">
        <f t="shared" si="1"/>
        <v>0</v>
      </c>
      <c r="R10" s="154"/>
    </row>
    <row r="11" ht="25.5" customHeight="1">
      <c r="A11" s="118" t="s">
        <v>59</v>
      </c>
      <c r="B11" s="119">
        <v>1.2</v>
      </c>
      <c r="C11" s="120" t="s">
        <v>70</v>
      </c>
      <c r="D11" s="121"/>
      <c r="E11" s="122"/>
      <c r="F11" s="123"/>
      <c r="G11" s="124"/>
      <c r="H11" s="125"/>
      <c r="I11" s="126"/>
      <c r="J11" s="127"/>
      <c r="K11" s="125"/>
      <c r="L11" s="126"/>
      <c r="M11" s="128"/>
      <c r="N11" s="129"/>
      <c r="O11" s="126"/>
      <c r="P11" s="127"/>
      <c r="Q11" s="130">
        <f t="shared" si="1"/>
        <v>0</v>
      </c>
      <c r="R11" s="131"/>
    </row>
    <row r="12">
      <c r="A12" s="92"/>
      <c r="B12" s="132" t="s">
        <v>71</v>
      </c>
      <c r="C12" s="155" t="s">
        <v>72</v>
      </c>
      <c r="D12" s="134" t="s">
        <v>73</v>
      </c>
      <c r="E12" s="94"/>
      <c r="F12" s="95"/>
      <c r="G12" s="96"/>
      <c r="H12" s="97"/>
      <c r="I12" s="98"/>
      <c r="J12" s="99"/>
      <c r="K12" s="97"/>
      <c r="L12" s="98"/>
      <c r="M12" s="100"/>
      <c r="N12" s="101"/>
      <c r="O12" s="98"/>
      <c r="P12" s="99"/>
      <c r="Q12" s="102">
        <f t="shared" si="1"/>
        <v>0</v>
      </c>
      <c r="R12" s="135"/>
    </row>
    <row r="13">
      <c r="A13" s="136"/>
      <c r="B13" s="137" t="s">
        <v>74</v>
      </c>
      <c r="C13" s="156" t="s">
        <v>75</v>
      </c>
      <c r="D13" s="139" t="s">
        <v>76</v>
      </c>
      <c r="E13" s="140"/>
      <c r="F13" s="141"/>
      <c r="G13" s="142"/>
      <c r="H13" s="143"/>
      <c r="I13" s="144"/>
      <c r="J13" s="145"/>
      <c r="K13" s="143"/>
      <c r="L13" s="144"/>
      <c r="M13" s="146"/>
      <c r="N13" s="147"/>
      <c r="O13" s="144"/>
      <c r="P13" s="145"/>
      <c r="Q13" s="148">
        <f t="shared" si="1"/>
        <v>0</v>
      </c>
      <c r="R13" s="149"/>
    </row>
    <row r="14">
      <c r="A14" s="150"/>
      <c r="B14" s="151" t="s">
        <v>77</v>
      </c>
      <c r="C14" s="157" t="s">
        <v>78</v>
      </c>
      <c r="D14" s="153" t="s">
        <v>79</v>
      </c>
      <c r="E14" s="108"/>
      <c r="F14" s="109"/>
      <c r="G14" s="110"/>
      <c r="H14" s="111"/>
      <c r="I14" s="112"/>
      <c r="J14" s="113"/>
      <c r="K14" s="111"/>
      <c r="L14" s="112"/>
      <c r="M14" s="114"/>
      <c r="N14" s="115"/>
      <c r="O14" s="112"/>
      <c r="P14" s="113"/>
      <c r="Q14" s="116">
        <f t="shared" si="1"/>
        <v>0</v>
      </c>
      <c r="R14" s="154"/>
    </row>
    <row r="15">
      <c r="A15" s="118" t="s">
        <v>59</v>
      </c>
      <c r="B15" s="119">
        <v>1.3</v>
      </c>
      <c r="C15" s="158" t="s">
        <v>80</v>
      </c>
      <c r="D15" s="121"/>
      <c r="E15" s="122"/>
      <c r="F15" s="123"/>
      <c r="G15" s="124"/>
      <c r="H15" s="125"/>
      <c r="I15" s="126"/>
      <c r="J15" s="127"/>
      <c r="K15" s="125"/>
      <c r="L15" s="126"/>
      <c r="M15" s="128"/>
      <c r="N15" s="129"/>
      <c r="O15" s="126"/>
      <c r="P15" s="127"/>
      <c r="Q15" s="130">
        <f t="shared" si="1"/>
        <v>0</v>
      </c>
      <c r="R15" s="159"/>
    </row>
    <row r="16">
      <c r="A16" s="160" t="s">
        <v>81</v>
      </c>
      <c r="B16" s="132" t="s">
        <v>82</v>
      </c>
      <c r="C16" s="161" t="s">
        <v>83</v>
      </c>
      <c r="D16" s="134" t="s">
        <v>84</v>
      </c>
      <c r="E16" s="94">
        <v>4.0</v>
      </c>
      <c r="F16" s="95">
        <v>16000.0</v>
      </c>
      <c r="G16" s="96">
        <f t="shared" ref="G16:G17" si="2">E16*F16</f>
        <v>64000</v>
      </c>
      <c r="H16" s="97">
        <v>4.0</v>
      </c>
      <c r="I16" s="98">
        <v>16000.0</v>
      </c>
      <c r="J16" s="99">
        <f t="shared" ref="J16:J17" si="3">H16*I16</f>
        <v>64000</v>
      </c>
      <c r="K16" s="97"/>
      <c r="L16" s="98"/>
      <c r="M16" s="100"/>
      <c r="N16" s="101"/>
      <c r="O16" s="98"/>
      <c r="P16" s="99"/>
      <c r="Q16" s="102">
        <f t="shared" si="1"/>
        <v>64000</v>
      </c>
      <c r="R16" s="162"/>
    </row>
    <row r="17">
      <c r="A17" s="163" t="s">
        <v>85</v>
      </c>
      <c r="B17" s="137" t="s">
        <v>86</v>
      </c>
      <c r="C17" s="164" t="s">
        <v>87</v>
      </c>
      <c r="D17" s="139" t="s">
        <v>88</v>
      </c>
      <c r="E17" s="140">
        <v>4.0</v>
      </c>
      <c r="F17" s="141">
        <v>10000.0</v>
      </c>
      <c r="G17" s="142">
        <f t="shared" si="2"/>
        <v>40000</v>
      </c>
      <c r="H17" s="143">
        <v>4.0</v>
      </c>
      <c r="I17" s="144">
        <v>10000.0</v>
      </c>
      <c r="J17" s="145">
        <f t="shared" si="3"/>
        <v>40000</v>
      </c>
      <c r="K17" s="143"/>
      <c r="L17" s="144"/>
      <c r="M17" s="146"/>
      <c r="N17" s="147"/>
      <c r="O17" s="144"/>
      <c r="P17" s="145"/>
      <c r="Q17" s="148">
        <f t="shared" si="1"/>
        <v>40000</v>
      </c>
      <c r="R17" s="165"/>
    </row>
    <row r="18">
      <c r="A18" s="166"/>
      <c r="B18" s="151" t="s">
        <v>89</v>
      </c>
      <c r="C18" s="157" t="s">
        <v>90</v>
      </c>
      <c r="D18" s="153" t="s">
        <v>91</v>
      </c>
      <c r="E18" s="108"/>
      <c r="F18" s="109"/>
      <c r="G18" s="110"/>
      <c r="H18" s="111"/>
      <c r="I18" s="112"/>
      <c r="J18" s="113"/>
      <c r="K18" s="111"/>
      <c r="L18" s="112"/>
      <c r="M18" s="114"/>
      <c r="N18" s="115"/>
      <c r="O18" s="112"/>
      <c r="P18" s="113"/>
      <c r="Q18" s="116">
        <f t="shared" si="1"/>
        <v>0</v>
      </c>
      <c r="R18" s="167"/>
    </row>
    <row r="19">
      <c r="A19" s="168"/>
      <c r="B19" s="169" t="s">
        <v>92</v>
      </c>
      <c r="C19" s="20"/>
      <c r="D19" s="170"/>
      <c r="E19" s="171"/>
      <c r="F19" s="172"/>
      <c r="G19" s="173">
        <f>SUM(G16:G18)</f>
        <v>104000</v>
      </c>
      <c r="H19" s="174"/>
      <c r="I19" s="175"/>
      <c r="J19" s="176">
        <f>SUM(J16:J18)</f>
        <v>104000</v>
      </c>
      <c r="K19" s="174"/>
      <c r="L19" s="175"/>
      <c r="M19" s="177"/>
      <c r="N19" s="178"/>
      <c r="O19" s="175"/>
      <c r="P19" s="176"/>
      <c r="Q19" s="179">
        <f t="shared" si="1"/>
        <v>104000</v>
      </c>
      <c r="R19" s="180"/>
      <c r="S19" s="181"/>
      <c r="T19" s="181"/>
      <c r="U19" s="181"/>
      <c r="V19" s="181"/>
      <c r="W19" s="181"/>
      <c r="X19" s="181"/>
      <c r="Y19" s="181"/>
      <c r="Z19" s="181"/>
      <c r="AA19" s="181"/>
    </row>
    <row r="20" ht="15.75" customHeight="1">
      <c r="A20" s="182" t="s">
        <v>57</v>
      </c>
      <c r="B20" s="183">
        <v>2.0</v>
      </c>
      <c r="C20" s="184" t="s">
        <v>93</v>
      </c>
      <c r="D20" s="93"/>
      <c r="E20" s="94"/>
      <c r="F20" s="95"/>
      <c r="G20" s="96"/>
      <c r="H20" s="97"/>
      <c r="I20" s="98"/>
      <c r="J20" s="99"/>
      <c r="K20" s="97"/>
      <c r="L20" s="98"/>
      <c r="M20" s="100"/>
      <c r="N20" s="101"/>
      <c r="O20" s="98"/>
      <c r="P20" s="99"/>
      <c r="Q20" s="102">
        <f t="shared" si="1"/>
        <v>0</v>
      </c>
      <c r="R20" s="103"/>
    </row>
    <row r="21">
      <c r="A21" s="185" t="s">
        <v>59</v>
      </c>
      <c r="B21" s="186">
        <v>2.1</v>
      </c>
      <c r="C21" s="187" t="s">
        <v>94</v>
      </c>
      <c r="D21" s="188"/>
      <c r="E21" s="140"/>
      <c r="F21" s="141"/>
      <c r="G21" s="142"/>
      <c r="H21" s="143"/>
      <c r="I21" s="144"/>
      <c r="J21" s="145"/>
      <c r="K21" s="143"/>
      <c r="L21" s="144"/>
      <c r="M21" s="146"/>
      <c r="N21" s="147"/>
      <c r="O21" s="144"/>
      <c r="P21" s="145"/>
      <c r="Q21" s="148">
        <f t="shared" si="1"/>
        <v>0</v>
      </c>
      <c r="R21" s="165"/>
    </row>
    <row r="22">
      <c r="A22" s="163" t="s">
        <v>95</v>
      </c>
      <c r="B22" s="137" t="s">
        <v>96</v>
      </c>
      <c r="C22" s="189" t="s">
        <v>83</v>
      </c>
      <c r="D22" s="139" t="s">
        <v>97</v>
      </c>
      <c r="E22" s="140">
        <v>4.0</v>
      </c>
      <c r="F22" s="141">
        <v>0.22</v>
      </c>
      <c r="G22" s="142">
        <f t="shared" ref="G22:G23" si="4">F22*G16</f>
        <v>14080</v>
      </c>
      <c r="H22" s="143">
        <v>4.0</v>
      </c>
      <c r="I22" s="144">
        <v>0.22</v>
      </c>
      <c r="J22" s="145">
        <f t="shared" ref="J22:J23" si="5">I22*J16</f>
        <v>14080</v>
      </c>
      <c r="K22" s="143"/>
      <c r="L22" s="144"/>
      <c r="M22" s="146"/>
      <c r="N22" s="147"/>
      <c r="O22" s="144"/>
      <c r="P22" s="145"/>
      <c r="Q22" s="148">
        <f t="shared" si="1"/>
        <v>14080</v>
      </c>
      <c r="R22" s="165"/>
    </row>
    <row r="23">
      <c r="A23" s="166" t="s">
        <v>98</v>
      </c>
      <c r="B23" s="151" t="s">
        <v>99</v>
      </c>
      <c r="C23" s="190" t="s">
        <v>87</v>
      </c>
      <c r="D23" s="107" t="s">
        <v>100</v>
      </c>
      <c r="E23" s="108">
        <v>4.0</v>
      </c>
      <c r="F23" s="109">
        <v>0.22</v>
      </c>
      <c r="G23" s="110">
        <f t="shared" si="4"/>
        <v>8800</v>
      </c>
      <c r="H23" s="111">
        <v>4.0</v>
      </c>
      <c r="I23" s="112">
        <v>0.22</v>
      </c>
      <c r="J23" s="113">
        <f t="shared" si="5"/>
        <v>8800</v>
      </c>
      <c r="K23" s="111"/>
      <c r="L23" s="112"/>
      <c r="M23" s="114"/>
      <c r="N23" s="115"/>
      <c r="O23" s="112"/>
      <c r="P23" s="113"/>
      <c r="Q23" s="116">
        <f t="shared" si="1"/>
        <v>8800</v>
      </c>
      <c r="R23" s="154"/>
    </row>
    <row r="24">
      <c r="A24" s="191"/>
      <c r="B24" s="192" t="s">
        <v>101</v>
      </c>
      <c r="C24" s="20"/>
      <c r="D24" s="170"/>
      <c r="E24" s="171"/>
      <c r="F24" s="172"/>
      <c r="G24" s="173">
        <f>SUM(G22:G23)</f>
        <v>22880</v>
      </c>
      <c r="H24" s="174"/>
      <c r="I24" s="175"/>
      <c r="J24" s="176">
        <f>SUM(J22:J23)</f>
        <v>22880</v>
      </c>
      <c r="K24" s="174"/>
      <c r="L24" s="175"/>
      <c r="M24" s="177"/>
      <c r="N24" s="178"/>
      <c r="O24" s="175"/>
      <c r="P24" s="176"/>
      <c r="Q24" s="179">
        <f t="shared" si="1"/>
        <v>22880</v>
      </c>
      <c r="R24" s="193"/>
    </row>
    <row r="25">
      <c r="A25" s="194" t="s">
        <v>57</v>
      </c>
      <c r="B25" s="195">
        <v>3.0</v>
      </c>
      <c r="C25" s="196" t="s">
        <v>102</v>
      </c>
      <c r="D25" s="197"/>
      <c r="E25" s="198"/>
      <c r="F25" s="199"/>
      <c r="G25" s="200"/>
      <c r="H25" s="201"/>
      <c r="I25" s="202"/>
      <c r="J25" s="203"/>
      <c r="K25" s="201"/>
      <c r="L25" s="202"/>
      <c r="M25" s="204"/>
      <c r="N25" s="205"/>
      <c r="O25" s="202"/>
      <c r="P25" s="203"/>
      <c r="Q25" s="206">
        <f t="shared" si="1"/>
        <v>0</v>
      </c>
      <c r="R25" s="207"/>
    </row>
    <row r="26">
      <c r="A26" s="118" t="s">
        <v>59</v>
      </c>
      <c r="B26" s="119">
        <v>3.1</v>
      </c>
      <c r="C26" s="158" t="s">
        <v>103</v>
      </c>
      <c r="D26" s="121"/>
      <c r="E26" s="122"/>
      <c r="F26" s="123"/>
      <c r="G26" s="124"/>
      <c r="H26" s="125"/>
      <c r="I26" s="126"/>
      <c r="J26" s="127"/>
      <c r="K26" s="125"/>
      <c r="L26" s="126"/>
      <c r="M26" s="128"/>
      <c r="N26" s="129"/>
      <c r="O26" s="126"/>
      <c r="P26" s="127"/>
      <c r="Q26" s="130">
        <f t="shared" si="1"/>
        <v>0</v>
      </c>
      <c r="R26" s="131"/>
    </row>
    <row r="27">
      <c r="A27" s="92"/>
      <c r="B27" s="132" t="s">
        <v>104</v>
      </c>
      <c r="C27" s="155" t="s">
        <v>105</v>
      </c>
      <c r="D27" s="134" t="s">
        <v>106</v>
      </c>
      <c r="E27" s="94"/>
      <c r="F27" s="95"/>
      <c r="G27" s="96"/>
      <c r="H27" s="97"/>
      <c r="I27" s="98"/>
      <c r="J27" s="99"/>
      <c r="K27" s="97"/>
      <c r="L27" s="98"/>
      <c r="M27" s="100"/>
      <c r="N27" s="101"/>
      <c r="O27" s="98"/>
      <c r="P27" s="99"/>
      <c r="Q27" s="102">
        <f t="shared" si="1"/>
        <v>0</v>
      </c>
      <c r="R27" s="135"/>
    </row>
    <row r="28">
      <c r="A28" s="136"/>
      <c r="B28" s="137" t="s">
        <v>107</v>
      </c>
      <c r="C28" s="156" t="s">
        <v>108</v>
      </c>
      <c r="D28" s="139" t="s">
        <v>109</v>
      </c>
      <c r="E28" s="140"/>
      <c r="F28" s="141"/>
      <c r="G28" s="142"/>
      <c r="H28" s="143"/>
      <c r="I28" s="144"/>
      <c r="J28" s="145"/>
      <c r="K28" s="143"/>
      <c r="L28" s="144"/>
      <c r="M28" s="146"/>
      <c r="N28" s="147"/>
      <c r="O28" s="144"/>
      <c r="P28" s="145"/>
      <c r="Q28" s="148">
        <f t="shared" si="1"/>
        <v>0</v>
      </c>
      <c r="R28" s="149"/>
    </row>
    <row r="29">
      <c r="A29" s="150"/>
      <c r="B29" s="151" t="s">
        <v>110</v>
      </c>
      <c r="C29" s="157" t="s">
        <v>111</v>
      </c>
      <c r="D29" s="153" t="s">
        <v>112</v>
      </c>
      <c r="E29" s="108"/>
      <c r="F29" s="109"/>
      <c r="G29" s="110"/>
      <c r="H29" s="111"/>
      <c r="I29" s="112"/>
      <c r="J29" s="113"/>
      <c r="K29" s="111"/>
      <c r="L29" s="112"/>
      <c r="M29" s="114"/>
      <c r="N29" s="115"/>
      <c r="O29" s="112"/>
      <c r="P29" s="113"/>
      <c r="Q29" s="116">
        <f t="shared" si="1"/>
        <v>0</v>
      </c>
      <c r="R29" s="154"/>
    </row>
    <row r="30">
      <c r="A30" s="118" t="s">
        <v>59</v>
      </c>
      <c r="B30" s="119">
        <v>3.2</v>
      </c>
      <c r="C30" s="158" t="s">
        <v>113</v>
      </c>
      <c r="D30" s="121"/>
      <c r="E30" s="122"/>
      <c r="F30" s="123"/>
      <c r="G30" s="124"/>
      <c r="H30" s="125"/>
      <c r="I30" s="126"/>
      <c r="J30" s="127"/>
      <c r="K30" s="125"/>
      <c r="L30" s="126"/>
      <c r="M30" s="128"/>
      <c r="N30" s="129"/>
      <c r="O30" s="126"/>
      <c r="P30" s="127"/>
      <c r="Q30" s="130">
        <f t="shared" si="1"/>
        <v>0</v>
      </c>
      <c r="R30" s="159"/>
    </row>
    <row r="31">
      <c r="A31" s="92"/>
      <c r="B31" s="132" t="s">
        <v>114</v>
      </c>
      <c r="C31" s="155" t="s">
        <v>115</v>
      </c>
      <c r="D31" s="134" t="s">
        <v>116</v>
      </c>
      <c r="E31" s="94"/>
      <c r="F31" s="95"/>
      <c r="G31" s="96"/>
      <c r="H31" s="97"/>
      <c r="I31" s="98"/>
      <c r="J31" s="99"/>
      <c r="K31" s="97"/>
      <c r="L31" s="98"/>
      <c r="M31" s="100"/>
      <c r="N31" s="101"/>
      <c r="O31" s="98"/>
      <c r="P31" s="99"/>
      <c r="Q31" s="102">
        <f t="shared" si="1"/>
        <v>0</v>
      </c>
      <c r="R31" s="135"/>
    </row>
    <row r="32">
      <c r="A32" s="136"/>
      <c r="B32" s="137" t="s">
        <v>117</v>
      </c>
      <c r="C32" s="156" t="s">
        <v>118</v>
      </c>
      <c r="D32" s="139" t="s">
        <v>119</v>
      </c>
      <c r="E32" s="140"/>
      <c r="F32" s="141"/>
      <c r="G32" s="142"/>
      <c r="H32" s="143"/>
      <c r="I32" s="144"/>
      <c r="J32" s="145"/>
      <c r="K32" s="143"/>
      <c r="L32" s="144"/>
      <c r="M32" s="146"/>
      <c r="N32" s="147"/>
      <c r="O32" s="144"/>
      <c r="P32" s="145"/>
      <c r="Q32" s="148">
        <f t="shared" si="1"/>
        <v>0</v>
      </c>
      <c r="R32" s="149"/>
    </row>
    <row r="33">
      <c r="A33" s="150"/>
      <c r="B33" s="151" t="s">
        <v>120</v>
      </c>
      <c r="C33" s="157" t="s">
        <v>121</v>
      </c>
      <c r="D33" s="153" t="s">
        <v>122</v>
      </c>
      <c r="E33" s="108"/>
      <c r="F33" s="109"/>
      <c r="G33" s="110"/>
      <c r="H33" s="111"/>
      <c r="I33" s="112"/>
      <c r="J33" s="113"/>
      <c r="K33" s="111"/>
      <c r="L33" s="112"/>
      <c r="M33" s="114"/>
      <c r="N33" s="115"/>
      <c r="O33" s="112"/>
      <c r="P33" s="113"/>
      <c r="Q33" s="116">
        <f t="shared" si="1"/>
        <v>0</v>
      </c>
      <c r="R33" s="154"/>
    </row>
    <row r="34">
      <c r="A34" s="118" t="s">
        <v>59</v>
      </c>
      <c r="B34" s="119">
        <v>3.3</v>
      </c>
      <c r="C34" s="158" t="s">
        <v>123</v>
      </c>
      <c r="D34" s="121"/>
      <c r="E34" s="122"/>
      <c r="F34" s="123"/>
      <c r="G34" s="124"/>
      <c r="H34" s="125"/>
      <c r="I34" s="126"/>
      <c r="J34" s="127"/>
      <c r="K34" s="125"/>
      <c r="L34" s="126"/>
      <c r="M34" s="128"/>
      <c r="N34" s="129"/>
      <c r="O34" s="126"/>
      <c r="P34" s="127"/>
      <c r="Q34" s="130">
        <f t="shared" si="1"/>
        <v>0</v>
      </c>
      <c r="R34" s="131"/>
    </row>
    <row r="35">
      <c r="A35" s="92"/>
      <c r="B35" s="132" t="s">
        <v>124</v>
      </c>
      <c r="C35" s="155" t="s">
        <v>125</v>
      </c>
      <c r="D35" s="134" t="s">
        <v>126</v>
      </c>
      <c r="E35" s="94"/>
      <c r="F35" s="95"/>
      <c r="G35" s="96"/>
      <c r="H35" s="97"/>
      <c r="I35" s="98"/>
      <c r="J35" s="99"/>
      <c r="K35" s="97"/>
      <c r="L35" s="98"/>
      <c r="M35" s="100"/>
      <c r="N35" s="101"/>
      <c r="O35" s="98"/>
      <c r="P35" s="99"/>
      <c r="Q35" s="102">
        <f t="shared" si="1"/>
        <v>0</v>
      </c>
      <c r="R35" s="162"/>
    </row>
    <row r="36">
      <c r="A36" s="136"/>
      <c r="B36" s="137" t="s">
        <v>127</v>
      </c>
      <c r="C36" s="208" t="s">
        <v>128</v>
      </c>
      <c r="D36" s="139" t="s">
        <v>129</v>
      </c>
      <c r="E36" s="140"/>
      <c r="F36" s="141"/>
      <c r="G36" s="142"/>
      <c r="H36" s="143"/>
      <c r="I36" s="144"/>
      <c r="J36" s="145"/>
      <c r="K36" s="143"/>
      <c r="L36" s="144"/>
      <c r="M36" s="146"/>
      <c r="N36" s="147"/>
      <c r="O36" s="144"/>
      <c r="P36" s="145"/>
      <c r="Q36" s="148">
        <f t="shared" si="1"/>
        <v>0</v>
      </c>
      <c r="R36" s="165"/>
    </row>
    <row r="37">
      <c r="A37" s="150"/>
      <c r="B37" s="151" t="s">
        <v>130</v>
      </c>
      <c r="C37" s="157" t="s">
        <v>131</v>
      </c>
      <c r="D37" s="153" t="s">
        <v>132</v>
      </c>
      <c r="E37" s="108"/>
      <c r="F37" s="109"/>
      <c r="G37" s="110"/>
      <c r="H37" s="111"/>
      <c r="I37" s="112"/>
      <c r="J37" s="113"/>
      <c r="K37" s="111"/>
      <c r="L37" s="112"/>
      <c r="M37" s="114"/>
      <c r="N37" s="115"/>
      <c r="O37" s="112"/>
      <c r="P37" s="113"/>
      <c r="Q37" s="116">
        <f t="shared" si="1"/>
        <v>0</v>
      </c>
      <c r="R37" s="167"/>
    </row>
    <row r="38">
      <c r="A38" s="209"/>
      <c r="B38" s="210" t="s">
        <v>133</v>
      </c>
      <c r="C38" s="20"/>
      <c r="D38" s="170"/>
      <c r="E38" s="171"/>
      <c r="F38" s="172"/>
      <c r="G38" s="173"/>
      <c r="H38" s="174"/>
      <c r="I38" s="175"/>
      <c r="J38" s="176"/>
      <c r="K38" s="174"/>
      <c r="L38" s="175"/>
      <c r="M38" s="177"/>
      <c r="N38" s="178"/>
      <c r="O38" s="175"/>
      <c r="P38" s="176"/>
      <c r="Q38" s="179">
        <f t="shared" si="1"/>
        <v>0</v>
      </c>
      <c r="R38" s="180"/>
    </row>
    <row r="39">
      <c r="A39" s="194" t="s">
        <v>57</v>
      </c>
      <c r="B39" s="195">
        <v>4.0</v>
      </c>
      <c r="C39" s="196" t="s">
        <v>134</v>
      </c>
      <c r="D39" s="197"/>
      <c r="E39" s="198"/>
      <c r="F39" s="199"/>
      <c r="G39" s="200"/>
      <c r="H39" s="201"/>
      <c r="I39" s="202"/>
      <c r="J39" s="203"/>
      <c r="K39" s="201"/>
      <c r="L39" s="202"/>
      <c r="M39" s="204"/>
      <c r="N39" s="205"/>
      <c r="O39" s="202"/>
      <c r="P39" s="203"/>
      <c r="Q39" s="206">
        <f t="shared" si="1"/>
        <v>0</v>
      </c>
      <c r="R39" s="211"/>
    </row>
    <row r="40">
      <c r="A40" s="118" t="s">
        <v>59</v>
      </c>
      <c r="B40" s="119">
        <v>4.1</v>
      </c>
      <c r="C40" s="212" t="s">
        <v>135</v>
      </c>
      <c r="D40" s="121"/>
      <c r="E40" s="122"/>
      <c r="F40" s="123"/>
      <c r="G40" s="124"/>
      <c r="H40" s="125"/>
      <c r="I40" s="126"/>
      <c r="J40" s="127"/>
      <c r="K40" s="125"/>
      <c r="L40" s="126"/>
      <c r="M40" s="128"/>
      <c r="N40" s="129"/>
      <c r="O40" s="126"/>
      <c r="P40" s="127"/>
      <c r="Q40" s="130">
        <f t="shared" si="1"/>
        <v>0</v>
      </c>
      <c r="R40" s="159"/>
    </row>
    <row r="41">
      <c r="A41" s="92"/>
      <c r="B41" s="132" t="s">
        <v>136</v>
      </c>
      <c r="C41" s="155" t="s">
        <v>137</v>
      </c>
      <c r="D41" s="134" t="s">
        <v>138</v>
      </c>
      <c r="E41" s="94"/>
      <c r="F41" s="95"/>
      <c r="G41" s="96"/>
      <c r="H41" s="97"/>
      <c r="I41" s="98"/>
      <c r="J41" s="99"/>
      <c r="K41" s="97"/>
      <c r="L41" s="98"/>
      <c r="M41" s="100"/>
      <c r="N41" s="101"/>
      <c r="O41" s="98"/>
      <c r="P41" s="99"/>
      <c r="Q41" s="102">
        <f t="shared" si="1"/>
        <v>0</v>
      </c>
      <c r="R41" s="135"/>
    </row>
    <row r="42">
      <c r="A42" s="136"/>
      <c r="B42" s="137" t="s">
        <v>139</v>
      </c>
      <c r="C42" s="156" t="s">
        <v>140</v>
      </c>
      <c r="D42" s="139" t="s">
        <v>141</v>
      </c>
      <c r="E42" s="140"/>
      <c r="F42" s="141"/>
      <c r="G42" s="142"/>
      <c r="H42" s="143"/>
      <c r="I42" s="144"/>
      <c r="J42" s="145"/>
      <c r="K42" s="143"/>
      <c r="L42" s="144"/>
      <c r="M42" s="146"/>
      <c r="N42" s="147"/>
      <c r="O42" s="144"/>
      <c r="P42" s="145"/>
      <c r="Q42" s="148">
        <f t="shared" si="1"/>
        <v>0</v>
      </c>
      <c r="R42" s="149"/>
    </row>
    <row r="43">
      <c r="A43" s="150"/>
      <c r="B43" s="151" t="s">
        <v>142</v>
      </c>
      <c r="C43" s="157" t="s">
        <v>143</v>
      </c>
      <c r="D43" s="153" t="s">
        <v>144</v>
      </c>
      <c r="E43" s="108"/>
      <c r="F43" s="109"/>
      <c r="G43" s="110"/>
      <c r="H43" s="111"/>
      <c r="I43" s="112"/>
      <c r="J43" s="113"/>
      <c r="K43" s="111"/>
      <c r="L43" s="112"/>
      <c r="M43" s="114"/>
      <c r="N43" s="115"/>
      <c r="O43" s="112"/>
      <c r="P43" s="113"/>
      <c r="Q43" s="116">
        <f t="shared" si="1"/>
        <v>0</v>
      </c>
      <c r="R43" s="154"/>
    </row>
    <row r="44">
      <c r="A44" s="118" t="s">
        <v>59</v>
      </c>
      <c r="B44" s="119">
        <v>4.2</v>
      </c>
      <c r="C44" s="158" t="s">
        <v>145</v>
      </c>
      <c r="D44" s="121"/>
      <c r="E44" s="122"/>
      <c r="F44" s="123"/>
      <c r="G44" s="124"/>
      <c r="H44" s="125"/>
      <c r="I44" s="126"/>
      <c r="J44" s="127"/>
      <c r="K44" s="125"/>
      <c r="L44" s="126"/>
      <c r="M44" s="128"/>
      <c r="N44" s="129"/>
      <c r="O44" s="126"/>
      <c r="P44" s="127"/>
      <c r="Q44" s="130">
        <f t="shared" si="1"/>
        <v>0</v>
      </c>
      <c r="R44" s="159"/>
    </row>
    <row r="45">
      <c r="A45" s="92"/>
      <c r="B45" s="132" t="s">
        <v>146</v>
      </c>
      <c r="C45" s="155" t="s">
        <v>147</v>
      </c>
      <c r="D45" s="93"/>
      <c r="E45" s="94"/>
      <c r="F45" s="95"/>
      <c r="G45" s="96"/>
      <c r="H45" s="97"/>
      <c r="I45" s="98"/>
      <c r="J45" s="99"/>
      <c r="K45" s="97"/>
      <c r="L45" s="98"/>
      <c r="M45" s="100"/>
      <c r="N45" s="101"/>
      <c r="O45" s="98"/>
      <c r="P45" s="99"/>
      <c r="Q45" s="102">
        <f t="shared" si="1"/>
        <v>0</v>
      </c>
      <c r="R45" s="135"/>
    </row>
    <row r="46">
      <c r="A46" s="136"/>
      <c r="B46" s="137" t="s">
        <v>148</v>
      </c>
      <c r="C46" s="156" t="s">
        <v>149</v>
      </c>
      <c r="D46" s="188"/>
      <c r="E46" s="140"/>
      <c r="F46" s="141"/>
      <c r="G46" s="142"/>
      <c r="H46" s="143"/>
      <c r="I46" s="144"/>
      <c r="J46" s="145"/>
      <c r="K46" s="143"/>
      <c r="L46" s="144"/>
      <c r="M46" s="146"/>
      <c r="N46" s="147"/>
      <c r="O46" s="144"/>
      <c r="P46" s="145"/>
      <c r="Q46" s="148">
        <f t="shared" si="1"/>
        <v>0</v>
      </c>
      <c r="R46" s="165"/>
    </row>
    <row r="47">
      <c r="A47" s="213"/>
      <c r="B47" s="214" t="s">
        <v>150</v>
      </c>
      <c r="C47" s="152" t="s">
        <v>151</v>
      </c>
      <c r="D47" s="107"/>
      <c r="E47" s="108"/>
      <c r="F47" s="109"/>
      <c r="G47" s="110"/>
      <c r="H47" s="111"/>
      <c r="I47" s="112"/>
      <c r="J47" s="113"/>
      <c r="K47" s="111"/>
      <c r="L47" s="112"/>
      <c r="M47" s="114"/>
      <c r="N47" s="115"/>
      <c r="O47" s="112"/>
      <c r="P47" s="113"/>
      <c r="Q47" s="116">
        <f t="shared" si="1"/>
        <v>0</v>
      </c>
      <c r="R47" s="167"/>
    </row>
    <row r="48">
      <c r="A48" s="191"/>
      <c r="B48" s="192" t="s">
        <v>152</v>
      </c>
      <c r="C48" s="20"/>
      <c r="D48" s="170"/>
      <c r="E48" s="171"/>
      <c r="F48" s="172"/>
      <c r="G48" s="173"/>
      <c r="H48" s="174"/>
      <c r="I48" s="175"/>
      <c r="J48" s="176"/>
      <c r="K48" s="174"/>
      <c r="L48" s="175"/>
      <c r="M48" s="177"/>
      <c r="N48" s="178"/>
      <c r="O48" s="175"/>
      <c r="P48" s="176"/>
      <c r="Q48" s="179">
        <f t="shared" si="1"/>
        <v>0</v>
      </c>
      <c r="R48" s="193"/>
    </row>
    <row r="49">
      <c r="A49" s="194" t="s">
        <v>57</v>
      </c>
      <c r="B49" s="195">
        <v>5.0</v>
      </c>
      <c r="C49" s="215" t="s">
        <v>153</v>
      </c>
      <c r="D49" s="197"/>
      <c r="E49" s="198"/>
      <c r="F49" s="199"/>
      <c r="G49" s="200"/>
      <c r="H49" s="201"/>
      <c r="I49" s="202"/>
      <c r="J49" s="203"/>
      <c r="K49" s="201"/>
      <c r="L49" s="202"/>
      <c r="M49" s="204"/>
      <c r="N49" s="205"/>
      <c r="O49" s="202"/>
      <c r="P49" s="203"/>
      <c r="Q49" s="206">
        <f t="shared" si="1"/>
        <v>0</v>
      </c>
      <c r="R49" s="211"/>
    </row>
    <row r="50">
      <c r="A50" s="118" t="s">
        <v>59</v>
      </c>
      <c r="B50" s="119">
        <v>5.1</v>
      </c>
      <c r="C50" s="120" t="s">
        <v>154</v>
      </c>
      <c r="D50" s="121"/>
      <c r="E50" s="122"/>
      <c r="F50" s="123"/>
      <c r="G50" s="124"/>
      <c r="H50" s="125"/>
      <c r="I50" s="126"/>
      <c r="J50" s="127"/>
      <c r="K50" s="125"/>
      <c r="L50" s="126"/>
      <c r="M50" s="128"/>
      <c r="N50" s="129"/>
      <c r="O50" s="126"/>
      <c r="P50" s="127"/>
      <c r="Q50" s="130">
        <f t="shared" si="1"/>
        <v>0</v>
      </c>
      <c r="R50" s="131"/>
    </row>
    <row r="51">
      <c r="A51" s="92"/>
      <c r="B51" s="132" t="s">
        <v>155</v>
      </c>
      <c r="C51" s="133" t="s">
        <v>156</v>
      </c>
      <c r="D51" s="134" t="s">
        <v>157</v>
      </c>
      <c r="E51" s="94"/>
      <c r="F51" s="95"/>
      <c r="G51" s="96"/>
      <c r="H51" s="97"/>
      <c r="I51" s="98"/>
      <c r="J51" s="99"/>
      <c r="K51" s="97"/>
      <c r="L51" s="98"/>
      <c r="M51" s="100"/>
      <c r="N51" s="101"/>
      <c r="O51" s="98"/>
      <c r="P51" s="99"/>
      <c r="Q51" s="102">
        <f t="shared" si="1"/>
        <v>0</v>
      </c>
      <c r="R51" s="135"/>
    </row>
    <row r="52">
      <c r="A52" s="136"/>
      <c r="B52" s="137" t="s">
        <v>158</v>
      </c>
      <c r="C52" s="156" t="s">
        <v>159</v>
      </c>
      <c r="D52" s="139" t="s">
        <v>160</v>
      </c>
      <c r="E52" s="140"/>
      <c r="F52" s="141"/>
      <c r="G52" s="142"/>
      <c r="H52" s="143"/>
      <c r="I52" s="144"/>
      <c r="J52" s="145"/>
      <c r="K52" s="143"/>
      <c r="L52" s="144"/>
      <c r="M52" s="146"/>
      <c r="N52" s="147"/>
      <c r="O52" s="144"/>
      <c r="P52" s="145"/>
      <c r="Q52" s="148">
        <f t="shared" si="1"/>
        <v>0</v>
      </c>
      <c r="R52" s="149"/>
    </row>
    <row r="53">
      <c r="A53" s="150"/>
      <c r="B53" s="151" t="s">
        <v>161</v>
      </c>
      <c r="C53" s="216" t="s">
        <v>156</v>
      </c>
      <c r="D53" s="153" t="s">
        <v>162</v>
      </c>
      <c r="E53" s="108"/>
      <c r="F53" s="109"/>
      <c r="G53" s="110"/>
      <c r="H53" s="111"/>
      <c r="I53" s="112"/>
      <c r="J53" s="113"/>
      <c r="K53" s="111"/>
      <c r="L53" s="112"/>
      <c r="M53" s="114"/>
      <c r="N53" s="115"/>
      <c r="O53" s="112"/>
      <c r="P53" s="113"/>
      <c r="Q53" s="116">
        <f t="shared" si="1"/>
        <v>0</v>
      </c>
      <c r="R53" s="154"/>
    </row>
    <row r="54">
      <c r="A54" s="118" t="s">
        <v>59</v>
      </c>
      <c r="B54" s="119">
        <v>5.2</v>
      </c>
      <c r="C54" s="212" t="s">
        <v>163</v>
      </c>
      <c r="D54" s="121"/>
      <c r="E54" s="122"/>
      <c r="F54" s="123"/>
      <c r="G54" s="124"/>
      <c r="H54" s="125"/>
      <c r="I54" s="126"/>
      <c r="J54" s="127"/>
      <c r="K54" s="125"/>
      <c r="L54" s="126"/>
      <c r="M54" s="128"/>
      <c r="N54" s="129"/>
      <c r="O54" s="126"/>
      <c r="P54" s="127"/>
      <c r="Q54" s="130">
        <f t="shared" si="1"/>
        <v>0</v>
      </c>
      <c r="R54" s="131"/>
    </row>
    <row r="55">
      <c r="A55" s="92"/>
      <c r="B55" s="132" t="s">
        <v>164</v>
      </c>
      <c r="C55" s="155" t="s">
        <v>165</v>
      </c>
      <c r="D55" s="134" t="s">
        <v>166</v>
      </c>
      <c r="E55" s="94"/>
      <c r="F55" s="95"/>
      <c r="G55" s="96"/>
      <c r="H55" s="97"/>
      <c r="I55" s="98"/>
      <c r="J55" s="99"/>
      <c r="K55" s="97"/>
      <c r="L55" s="98"/>
      <c r="M55" s="100"/>
      <c r="N55" s="101"/>
      <c r="O55" s="98"/>
      <c r="P55" s="99"/>
      <c r="Q55" s="102">
        <f t="shared" si="1"/>
        <v>0</v>
      </c>
      <c r="R55" s="135"/>
    </row>
    <row r="56">
      <c r="A56" s="136"/>
      <c r="B56" s="137" t="s">
        <v>167</v>
      </c>
      <c r="C56" s="156" t="s">
        <v>168</v>
      </c>
      <c r="D56" s="139" t="s">
        <v>169</v>
      </c>
      <c r="E56" s="140"/>
      <c r="F56" s="141"/>
      <c r="G56" s="142"/>
      <c r="H56" s="143"/>
      <c r="I56" s="144"/>
      <c r="J56" s="145"/>
      <c r="K56" s="143"/>
      <c r="L56" s="144"/>
      <c r="M56" s="146"/>
      <c r="N56" s="147"/>
      <c r="O56" s="144"/>
      <c r="P56" s="145"/>
      <c r="Q56" s="148">
        <f t="shared" si="1"/>
        <v>0</v>
      </c>
      <c r="R56" s="149"/>
    </row>
    <row r="57">
      <c r="A57" s="150"/>
      <c r="B57" s="151" t="s">
        <v>170</v>
      </c>
      <c r="C57" s="157" t="s">
        <v>171</v>
      </c>
      <c r="D57" s="153" t="s">
        <v>172</v>
      </c>
      <c r="E57" s="108"/>
      <c r="F57" s="109"/>
      <c r="G57" s="110"/>
      <c r="H57" s="111"/>
      <c r="I57" s="112"/>
      <c r="J57" s="113"/>
      <c r="K57" s="111"/>
      <c r="L57" s="112"/>
      <c r="M57" s="114"/>
      <c r="N57" s="115"/>
      <c r="O57" s="112"/>
      <c r="P57" s="113"/>
      <c r="Q57" s="116">
        <f t="shared" si="1"/>
        <v>0</v>
      </c>
      <c r="R57" s="154"/>
    </row>
    <row r="58">
      <c r="A58" s="118" t="s">
        <v>59</v>
      </c>
      <c r="B58" s="119">
        <v>5.3</v>
      </c>
      <c r="C58" s="120" t="s">
        <v>173</v>
      </c>
      <c r="D58" s="121"/>
      <c r="E58" s="122"/>
      <c r="F58" s="123"/>
      <c r="G58" s="124"/>
      <c r="H58" s="125"/>
      <c r="I58" s="126"/>
      <c r="J58" s="127"/>
      <c r="K58" s="125"/>
      <c r="L58" s="126"/>
      <c r="M58" s="128"/>
      <c r="N58" s="129"/>
      <c r="O58" s="126"/>
      <c r="P58" s="127"/>
      <c r="Q58" s="130">
        <f t="shared" si="1"/>
        <v>0</v>
      </c>
      <c r="R58" s="131"/>
    </row>
    <row r="59">
      <c r="A59" s="92"/>
      <c r="B59" s="132" t="s">
        <v>174</v>
      </c>
      <c r="C59" s="133" t="s">
        <v>175</v>
      </c>
      <c r="D59" s="134" t="s">
        <v>176</v>
      </c>
      <c r="E59" s="94"/>
      <c r="F59" s="95"/>
      <c r="G59" s="96"/>
      <c r="H59" s="97"/>
      <c r="I59" s="98"/>
      <c r="J59" s="99"/>
      <c r="K59" s="97"/>
      <c r="L59" s="98"/>
      <c r="M59" s="100"/>
      <c r="N59" s="101"/>
      <c r="O59" s="98"/>
      <c r="P59" s="99"/>
      <c r="Q59" s="102">
        <f t="shared" si="1"/>
        <v>0</v>
      </c>
      <c r="R59" s="135"/>
    </row>
    <row r="60">
      <c r="A60" s="136"/>
      <c r="B60" s="137" t="s">
        <v>177</v>
      </c>
      <c r="C60" s="138" t="s">
        <v>178</v>
      </c>
      <c r="D60" s="139" t="s">
        <v>179</v>
      </c>
      <c r="E60" s="140"/>
      <c r="F60" s="141"/>
      <c r="G60" s="142"/>
      <c r="H60" s="143"/>
      <c r="I60" s="144"/>
      <c r="J60" s="145"/>
      <c r="K60" s="143"/>
      <c r="L60" s="144"/>
      <c r="M60" s="146"/>
      <c r="N60" s="147"/>
      <c r="O60" s="144"/>
      <c r="P60" s="145"/>
      <c r="Q60" s="148">
        <f t="shared" si="1"/>
        <v>0</v>
      </c>
      <c r="R60" s="149"/>
    </row>
    <row r="61">
      <c r="A61" s="150"/>
      <c r="B61" s="151" t="s">
        <v>180</v>
      </c>
      <c r="C61" s="157" t="s">
        <v>181</v>
      </c>
      <c r="D61" s="153" t="s">
        <v>182</v>
      </c>
      <c r="E61" s="108"/>
      <c r="F61" s="109"/>
      <c r="G61" s="110"/>
      <c r="H61" s="111"/>
      <c r="I61" s="112"/>
      <c r="J61" s="113"/>
      <c r="K61" s="111"/>
      <c r="L61" s="112"/>
      <c r="M61" s="114"/>
      <c r="N61" s="115"/>
      <c r="O61" s="112"/>
      <c r="P61" s="113"/>
      <c r="Q61" s="116">
        <f t="shared" si="1"/>
        <v>0</v>
      </c>
      <c r="R61" s="154"/>
    </row>
    <row r="62">
      <c r="A62" s="118" t="s">
        <v>59</v>
      </c>
      <c r="B62" s="119">
        <v>5.4</v>
      </c>
      <c r="C62" s="158" t="s">
        <v>183</v>
      </c>
      <c r="D62" s="121"/>
      <c r="E62" s="122"/>
      <c r="F62" s="123"/>
      <c r="G62" s="124"/>
      <c r="H62" s="125"/>
      <c r="I62" s="126"/>
      <c r="J62" s="127"/>
      <c r="K62" s="125"/>
      <c r="L62" s="126"/>
      <c r="M62" s="128"/>
      <c r="N62" s="129"/>
      <c r="O62" s="126"/>
      <c r="P62" s="127"/>
      <c r="Q62" s="130">
        <f t="shared" si="1"/>
        <v>0</v>
      </c>
      <c r="R62" s="131"/>
    </row>
    <row r="63">
      <c r="A63" s="92"/>
      <c r="B63" s="132" t="s">
        <v>184</v>
      </c>
      <c r="C63" s="155" t="s">
        <v>185</v>
      </c>
      <c r="D63" s="93"/>
      <c r="E63" s="94"/>
      <c r="F63" s="95"/>
      <c r="G63" s="96"/>
      <c r="H63" s="97"/>
      <c r="I63" s="98"/>
      <c r="J63" s="99"/>
      <c r="K63" s="97"/>
      <c r="L63" s="98"/>
      <c r="M63" s="100"/>
      <c r="N63" s="101"/>
      <c r="O63" s="98"/>
      <c r="P63" s="99"/>
      <c r="Q63" s="102">
        <f t="shared" si="1"/>
        <v>0</v>
      </c>
      <c r="R63" s="135"/>
    </row>
    <row r="64">
      <c r="A64" s="136"/>
      <c r="B64" s="137" t="s">
        <v>186</v>
      </c>
      <c r="C64" s="156" t="s">
        <v>187</v>
      </c>
      <c r="D64" s="188"/>
      <c r="E64" s="140"/>
      <c r="F64" s="141"/>
      <c r="G64" s="142"/>
      <c r="H64" s="143"/>
      <c r="I64" s="144"/>
      <c r="J64" s="145"/>
      <c r="K64" s="143"/>
      <c r="L64" s="144"/>
      <c r="M64" s="146"/>
      <c r="N64" s="147"/>
      <c r="O64" s="144"/>
      <c r="P64" s="145"/>
      <c r="Q64" s="148">
        <f t="shared" si="1"/>
        <v>0</v>
      </c>
      <c r="R64" s="149"/>
    </row>
    <row r="65">
      <c r="A65" s="150"/>
      <c r="B65" s="151" t="s">
        <v>188</v>
      </c>
      <c r="C65" s="157" t="s">
        <v>189</v>
      </c>
      <c r="D65" s="107"/>
      <c r="E65" s="108"/>
      <c r="F65" s="109"/>
      <c r="G65" s="110"/>
      <c r="H65" s="111"/>
      <c r="I65" s="112"/>
      <c r="J65" s="113"/>
      <c r="K65" s="111"/>
      <c r="L65" s="112"/>
      <c r="M65" s="114"/>
      <c r="N65" s="115"/>
      <c r="O65" s="112"/>
      <c r="P65" s="113"/>
      <c r="Q65" s="116">
        <f t="shared" si="1"/>
        <v>0</v>
      </c>
      <c r="R65" s="154"/>
    </row>
    <row r="66">
      <c r="A66" s="118" t="s">
        <v>59</v>
      </c>
      <c r="B66" s="119">
        <v>5.5</v>
      </c>
      <c r="C66" s="120" t="s">
        <v>190</v>
      </c>
      <c r="D66" s="121"/>
      <c r="E66" s="122"/>
      <c r="F66" s="123"/>
      <c r="G66" s="124"/>
      <c r="H66" s="125"/>
      <c r="I66" s="126"/>
      <c r="J66" s="127"/>
      <c r="K66" s="125"/>
      <c r="L66" s="126"/>
      <c r="M66" s="128"/>
      <c r="N66" s="129"/>
      <c r="O66" s="126"/>
      <c r="P66" s="127"/>
      <c r="Q66" s="130">
        <f t="shared" si="1"/>
        <v>0</v>
      </c>
      <c r="R66" s="131"/>
    </row>
    <row r="67">
      <c r="A67" s="92"/>
      <c r="B67" s="132" t="s">
        <v>191</v>
      </c>
      <c r="C67" s="155" t="s">
        <v>192</v>
      </c>
      <c r="D67" s="93"/>
      <c r="E67" s="94"/>
      <c r="F67" s="95"/>
      <c r="G67" s="96"/>
      <c r="H67" s="97"/>
      <c r="I67" s="98"/>
      <c r="J67" s="99"/>
      <c r="K67" s="97"/>
      <c r="L67" s="98"/>
      <c r="M67" s="100"/>
      <c r="N67" s="101"/>
      <c r="O67" s="98"/>
      <c r="P67" s="99"/>
      <c r="Q67" s="102">
        <f t="shared" si="1"/>
        <v>0</v>
      </c>
      <c r="R67" s="135"/>
    </row>
    <row r="68">
      <c r="A68" s="136"/>
      <c r="B68" s="137" t="s">
        <v>193</v>
      </c>
      <c r="C68" s="156" t="s">
        <v>194</v>
      </c>
      <c r="D68" s="188"/>
      <c r="E68" s="140"/>
      <c r="F68" s="141"/>
      <c r="G68" s="142"/>
      <c r="H68" s="143"/>
      <c r="I68" s="144"/>
      <c r="J68" s="145"/>
      <c r="K68" s="143"/>
      <c r="L68" s="144"/>
      <c r="M68" s="146"/>
      <c r="N68" s="147"/>
      <c r="O68" s="144"/>
      <c r="P68" s="145"/>
      <c r="Q68" s="148">
        <f t="shared" si="1"/>
        <v>0</v>
      </c>
      <c r="R68" s="149"/>
    </row>
    <row r="69">
      <c r="A69" s="150"/>
      <c r="B69" s="151" t="s">
        <v>195</v>
      </c>
      <c r="C69" s="157" t="s">
        <v>196</v>
      </c>
      <c r="D69" s="107"/>
      <c r="E69" s="108"/>
      <c r="F69" s="109"/>
      <c r="G69" s="110"/>
      <c r="H69" s="111"/>
      <c r="I69" s="112"/>
      <c r="J69" s="113"/>
      <c r="K69" s="111"/>
      <c r="L69" s="112"/>
      <c r="M69" s="114"/>
      <c r="N69" s="115"/>
      <c r="O69" s="112"/>
      <c r="P69" s="113"/>
      <c r="Q69" s="116">
        <f t="shared" si="1"/>
        <v>0</v>
      </c>
      <c r="R69" s="154"/>
    </row>
    <row r="70">
      <c r="A70" s="191"/>
      <c r="B70" s="192" t="s">
        <v>197</v>
      </c>
      <c r="C70" s="20"/>
      <c r="D70" s="170"/>
      <c r="E70" s="171"/>
      <c r="F70" s="172"/>
      <c r="G70" s="173"/>
      <c r="H70" s="174"/>
      <c r="I70" s="175"/>
      <c r="J70" s="176"/>
      <c r="K70" s="174"/>
      <c r="L70" s="175"/>
      <c r="M70" s="177"/>
      <c r="N70" s="178"/>
      <c r="O70" s="175"/>
      <c r="P70" s="176"/>
      <c r="Q70" s="179">
        <f t="shared" si="1"/>
        <v>0</v>
      </c>
      <c r="R70" s="180"/>
    </row>
    <row r="71">
      <c r="A71" s="194" t="s">
        <v>57</v>
      </c>
      <c r="B71" s="195">
        <v>6.0</v>
      </c>
      <c r="C71" s="215" t="s">
        <v>198</v>
      </c>
      <c r="D71" s="197"/>
      <c r="E71" s="198"/>
      <c r="F71" s="199"/>
      <c r="G71" s="200"/>
      <c r="H71" s="201"/>
      <c r="I71" s="202"/>
      <c r="J71" s="203"/>
      <c r="K71" s="201"/>
      <c r="L71" s="202"/>
      <c r="M71" s="204"/>
      <c r="N71" s="205"/>
      <c r="O71" s="202"/>
      <c r="P71" s="203"/>
      <c r="Q71" s="206">
        <f t="shared" si="1"/>
        <v>0</v>
      </c>
      <c r="R71" s="211"/>
    </row>
    <row r="72">
      <c r="A72" s="118" t="s">
        <v>59</v>
      </c>
      <c r="B72" s="119">
        <v>6.1</v>
      </c>
      <c r="C72" s="212" t="s">
        <v>199</v>
      </c>
      <c r="D72" s="121"/>
      <c r="E72" s="122"/>
      <c r="F72" s="123"/>
      <c r="G72" s="124"/>
      <c r="H72" s="125"/>
      <c r="I72" s="126"/>
      <c r="J72" s="127"/>
      <c r="K72" s="125"/>
      <c r="L72" s="126"/>
      <c r="M72" s="128"/>
      <c r="N72" s="129"/>
      <c r="O72" s="126"/>
      <c r="P72" s="127"/>
      <c r="Q72" s="130">
        <f t="shared" si="1"/>
        <v>0</v>
      </c>
      <c r="R72" s="159"/>
    </row>
    <row r="73">
      <c r="A73" s="92"/>
      <c r="B73" s="132" t="s">
        <v>200</v>
      </c>
      <c r="C73" s="155" t="s">
        <v>201</v>
      </c>
      <c r="D73" s="134" t="s">
        <v>202</v>
      </c>
      <c r="E73" s="94"/>
      <c r="F73" s="95"/>
      <c r="G73" s="96"/>
      <c r="H73" s="97"/>
      <c r="I73" s="98"/>
      <c r="J73" s="99"/>
      <c r="K73" s="97"/>
      <c r="L73" s="98"/>
      <c r="M73" s="100"/>
      <c r="N73" s="101"/>
      <c r="O73" s="98"/>
      <c r="P73" s="99"/>
      <c r="Q73" s="102">
        <f t="shared" si="1"/>
        <v>0</v>
      </c>
      <c r="R73" s="135"/>
    </row>
    <row r="74">
      <c r="A74" s="136"/>
      <c r="B74" s="137" t="s">
        <v>203</v>
      </c>
      <c r="C74" s="138" t="s">
        <v>204</v>
      </c>
      <c r="D74" s="139" t="s">
        <v>205</v>
      </c>
      <c r="E74" s="140"/>
      <c r="F74" s="141"/>
      <c r="G74" s="142"/>
      <c r="H74" s="143"/>
      <c r="I74" s="144"/>
      <c r="J74" s="145"/>
      <c r="K74" s="143"/>
      <c r="L74" s="144"/>
      <c r="M74" s="146"/>
      <c r="N74" s="147"/>
      <c r="O74" s="144"/>
      <c r="P74" s="145"/>
      <c r="Q74" s="148">
        <f t="shared" si="1"/>
        <v>0</v>
      </c>
      <c r="R74" s="149"/>
    </row>
    <row r="75">
      <c r="A75" s="150"/>
      <c r="B75" s="151" t="s">
        <v>206</v>
      </c>
      <c r="C75" s="216" t="s">
        <v>204</v>
      </c>
      <c r="D75" s="153" t="s">
        <v>207</v>
      </c>
      <c r="E75" s="108"/>
      <c r="F75" s="109"/>
      <c r="G75" s="110"/>
      <c r="H75" s="111"/>
      <c r="I75" s="112"/>
      <c r="J75" s="113"/>
      <c r="K75" s="111"/>
      <c r="L75" s="112"/>
      <c r="M75" s="114"/>
      <c r="N75" s="115"/>
      <c r="O75" s="112"/>
      <c r="P75" s="113"/>
      <c r="Q75" s="116">
        <f t="shared" si="1"/>
        <v>0</v>
      </c>
      <c r="R75" s="154"/>
    </row>
    <row r="76">
      <c r="A76" s="191"/>
      <c r="B76" s="192" t="s">
        <v>208</v>
      </c>
      <c r="C76" s="20"/>
      <c r="D76" s="170"/>
      <c r="E76" s="171"/>
      <c r="F76" s="172"/>
      <c r="G76" s="173"/>
      <c r="H76" s="174"/>
      <c r="I76" s="175"/>
      <c r="J76" s="176"/>
      <c r="K76" s="174"/>
      <c r="L76" s="175"/>
      <c r="M76" s="177"/>
      <c r="N76" s="178"/>
      <c r="O76" s="175"/>
      <c r="P76" s="176"/>
      <c r="Q76" s="179">
        <f t="shared" si="1"/>
        <v>0</v>
      </c>
      <c r="R76" s="180"/>
    </row>
    <row r="77">
      <c r="A77" s="217" t="s">
        <v>57</v>
      </c>
      <c r="B77" s="195">
        <v>7.0</v>
      </c>
      <c r="C77" s="218" t="s">
        <v>209</v>
      </c>
      <c r="D77" s="197"/>
      <c r="E77" s="198"/>
      <c r="F77" s="199"/>
      <c r="G77" s="200"/>
      <c r="H77" s="201"/>
      <c r="I77" s="202"/>
      <c r="J77" s="203"/>
      <c r="K77" s="201"/>
      <c r="L77" s="202"/>
      <c r="M77" s="204"/>
      <c r="N77" s="205"/>
      <c r="O77" s="202"/>
      <c r="P77" s="203"/>
      <c r="Q77" s="206">
        <f t="shared" si="1"/>
        <v>0</v>
      </c>
      <c r="R77" s="211"/>
    </row>
    <row r="78">
      <c r="A78" s="118" t="s">
        <v>59</v>
      </c>
      <c r="B78" s="119">
        <v>7.1</v>
      </c>
      <c r="C78" s="212" t="s">
        <v>210</v>
      </c>
      <c r="D78" s="121"/>
      <c r="E78" s="122"/>
      <c r="F78" s="123"/>
      <c r="G78" s="124"/>
      <c r="H78" s="125"/>
      <c r="I78" s="126"/>
      <c r="J78" s="127"/>
      <c r="K78" s="125"/>
      <c r="L78" s="126"/>
      <c r="M78" s="128"/>
      <c r="N78" s="129"/>
      <c r="O78" s="126"/>
      <c r="P78" s="127"/>
      <c r="Q78" s="130">
        <f t="shared" si="1"/>
        <v>0</v>
      </c>
      <c r="R78" s="131"/>
    </row>
    <row r="79">
      <c r="A79" s="92"/>
      <c r="B79" s="132" t="s">
        <v>211</v>
      </c>
      <c r="C79" s="219" t="s">
        <v>212</v>
      </c>
      <c r="D79" s="134" t="s">
        <v>213</v>
      </c>
      <c r="E79" s="94"/>
      <c r="F79" s="95"/>
      <c r="G79" s="96"/>
      <c r="H79" s="97"/>
      <c r="I79" s="98"/>
      <c r="J79" s="99"/>
      <c r="K79" s="97"/>
      <c r="L79" s="98"/>
      <c r="M79" s="100"/>
      <c r="N79" s="101"/>
      <c r="O79" s="98"/>
      <c r="P79" s="99"/>
      <c r="Q79" s="102">
        <f t="shared" si="1"/>
        <v>0</v>
      </c>
      <c r="R79" s="103"/>
    </row>
    <row r="80">
      <c r="A80" s="136"/>
      <c r="B80" s="137" t="s">
        <v>214</v>
      </c>
      <c r="C80" s="208" t="s">
        <v>215</v>
      </c>
      <c r="D80" s="139" t="s">
        <v>216</v>
      </c>
      <c r="E80" s="140"/>
      <c r="F80" s="141"/>
      <c r="G80" s="142"/>
      <c r="H80" s="143"/>
      <c r="I80" s="144"/>
      <c r="J80" s="145"/>
      <c r="K80" s="143"/>
      <c r="L80" s="144"/>
      <c r="M80" s="146"/>
      <c r="N80" s="147"/>
      <c r="O80" s="144"/>
      <c r="P80" s="145"/>
      <c r="Q80" s="148">
        <f t="shared" si="1"/>
        <v>0</v>
      </c>
      <c r="R80" s="220"/>
    </row>
    <row r="81">
      <c r="A81" s="150"/>
      <c r="B81" s="151" t="s">
        <v>217</v>
      </c>
      <c r="C81" s="152" t="s">
        <v>218</v>
      </c>
      <c r="D81" s="153" t="s">
        <v>219</v>
      </c>
      <c r="E81" s="108"/>
      <c r="F81" s="109"/>
      <c r="G81" s="110"/>
      <c r="H81" s="111"/>
      <c r="I81" s="112"/>
      <c r="J81" s="113"/>
      <c r="K81" s="111"/>
      <c r="L81" s="112"/>
      <c r="M81" s="114"/>
      <c r="N81" s="115"/>
      <c r="O81" s="112"/>
      <c r="P81" s="113"/>
      <c r="Q81" s="116">
        <f t="shared" si="1"/>
        <v>0</v>
      </c>
      <c r="R81" s="117"/>
    </row>
    <row r="82">
      <c r="A82" s="118" t="s">
        <v>59</v>
      </c>
      <c r="B82" s="119">
        <v>7.2</v>
      </c>
      <c r="C82" s="120" t="s">
        <v>220</v>
      </c>
      <c r="D82" s="121"/>
      <c r="E82" s="122"/>
      <c r="F82" s="123"/>
      <c r="G82" s="124"/>
      <c r="H82" s="125"/>
      <c r="I82" s="126"/>
      <c r="J82" s="127"/>
      <c r="K82" s="125"/>
      <c r="L82" s="126"/>
      <c r="M82" s="128"/>
      <c r="N82" s="129"/>
      <c r="O82" s="126"/>
      <c r="P82" s="127"/>
      <c r="Q82" s="130">
        <f t="shared" si="1"/>
        <v>0</v>
      </c>
      <c r="R82" s="131"/>
    </row>
    <row r="83" ht="15.75" customHeight="1">
      <c r="A83" s="92"/>
      <c r="B83" s="132" t="s">
        <v>221</v>
      </c>
      <c r="C83" s="219" t="s">
        <v>222</v>
      </c>
      <c r="D83" s="134" t="s">
        <v>223</v>
      </c>
      <c r="E83" s="94"/>
      <c r="F83" s="95"/>
      <c r="G83" s="96"/>
      <c r="H83" s="97"/>
      <c r="I83" s="98"/>
      <c r="J83" s="99"/>
      <c r="K83" s="97"/>
      <c r="L83" s="98"/>
      <c r="M83" s="100"/>
      <c r="N83" s="101"/>
      <c r="O83" s="98"/>
      <c r="P83" s="99"/>
      <c r="Q83" s="102">
        <f t="shared" si="1"/>
        <v>0</v>
      </c>
      <c r="R83" s="103"/>
    </row>
    <row r="84" ht="15.75" customHeight="1">
      <c r="A84" s="136"/>
      <c r="B84" s="137" t="s">
        <v>224</v>
      </c>
      <c r="C84" s="208" t="s">
        <v>225</v>
      </c>
      <c r="D84" s="139" t="s">
        <v>226</v>
      </c>
      <c r="E84" s="140"/>
      <c r="F84" s="141"/>
      <c r="G84" s="142"/>
      <c r="H84" s="143"/>
      <c r="I84" s="144"/>
      <c r="J84" s="145"/>
      <c r="K84" s="143"/>
      <c r="L84" s="144"/>
      <c r="M84" s="146"/>
      <c r="N84" s="147"/>
      <c r="O84" s="144"/>
      <c r="P84" s="145"/>
      <c r="Q84" s="148">
        <f t="shared" si="1"/>
        <v>0</v>
      </c>
      <c r="R84" s="220"/>
    </row>
    <row r="85" ht="15.75" customHeight="1">
      <c r="A85" s="150"/>
      <c r="B85" s="151" t="s">
        <v>227</v>
      </c>
      <c r="C85" s="152" t="s">
        <v>228</v>
      </c>
      <c r="D85" s="153" t="s">
        <v>229</v>
      </c>
      <c r="E85" s="108"/>
      <c r="F85" s="109"/>
      <c r="G85" s="110"/>
      <c r="H85" s="111"/>
      <c r="I85" s="112"/>
      <c r="J85" s="113"/>
      <c r="K85" s="111"/>
      <c r="L85" s="112"/>
      <c r="M85" s="114"/>
      <c r="N85" s="115"/>
      <c r="O85" s="112"/>
      <c r="P85" s="113"/>
      <c r="Q85" s="116">
        <f t="shared" si="1"/>
        <v>0</v>
      </c>
      <c r="R85" s="117"/>
    </row>
    <row r="86">
      <c r="A86" s="118" t="s">
        <v>59</v>
      </c>
      <c r="B86" s="119">
        <v>7.3</v>
      </c>
      <c r="C86" s="120" t="s">
        <v>230</v>
      </c>
      <c r="D86" s="121"/>
      <c r="E86" s="122"/>
      <c r="F86" s="123"/>
      <c r="G86" s="124"/>
      <c r="H86" s="125"/>
      <c r="I86" s="126"/>
      <c r="J86" s="127"/>
      <c r="K86" s="125"/>
      <c r="L86" s="126"/>
      <c r="M86" s="128"/>
      <c r="N86" s="129"/>
      <c r="O86" s="126"/>
      <c r="P86" s="127"/>
      <c r="Q86" s="130">
        <f t="shared" si="1"/>
        <v>0</v>
      </c>
      <c r="R86" s="131"/>
    </row>
    <row r="87" ht="15.75" customHeight="1">
      <c r="A87" s="92"/>
      <c r="B87" s="132" t="s">
        <v>231</v>
      </c>
      <c r="C87" s="219" t="s">
        <v>232</v>
      </c>
      <c r="D87" s="134" t="s">
        <v>233</v>
      </c>
      <c r="E87" s="94"/>
      <c r="F87" s="95"/>
      <c r="G87" s="96"/>
      <c r="H87" s="97"/>
      <c r="I87" s="98"/>
      <c r="J87" s="99"/>
      <c r="K87" s="97"/>
      <c r="L87" s="98"/>
      <c r="M87" s="100"/>
      <c r="N87" s="101"/>
      <c r="O87" s="98"/>
      <c r="P87" s="99"/>
      <c r="Q87" s="102">
        <f t="shared" si="1"/>
        <v>0</v>
      </c>
      <c r="R87" s="103"/>
    </row>
    <row r="88" ht="15.75" customHeight="1">
      <c r="A88" s="136"/>
      <c r="B88" s="137" t="s">
        <v>234</v>
      </c>
      <c r="C88" s="208" t="s">
        <v>235</v>
      </c>
      <c r="D88" s="139" t="s">
        <v>236</v>
      </c>
      <c r="E88" s="140"/>
      <c r="F88" s="141"/>
      <c r="G88" s="142"/>
      <c r="H88" s="143"/>
      <c r="I88" s="144"/>
      <c r="J88" s="145"/>
      <c r="K88" s="143"/>
      <c r="L88" s="144"/>
      <c r="M88" s="146"/>
      <c r="N88" s="147"/>
      <c r="O88" s="144"/>
      <c r="P88" s="145"/>
      <c r="Q88" s="148">
        <f t="shared" si="1"/>
        <v>0</v>
      </c>
      <c r="R88" s="220"/>
    </row>
    <row r="89" ht="15.75" customHeight="1">
      <c r="A89" s="150"/>
      <c r="B89" s="151" t="s">
        <v>237</v>
      </c>
      <c r="C89" s="152" t="s">
        <v>238</v>
      </c>
      <c r="D89" s="153" t="s">
        <v>239</v>
      </c>
      <c r="E89" s="108"/>
      <c r="F89" s="109"/>
      <c r="G89" s="110"/>
      <c r="H89" s="111"/>
      <c r="I89" s="112"/>
      <c r="J89" s="113"/>
      <c r="K89" s="111"/>
      <c r="L89" s="112"/>
      <c r="M89" s="114"/>
      <c r="N89" s="115"/>
      <c r="O89" s="112"/>
      <c r="P89" s="113"/>
      <c r="Q89" s="116">
        <f t="shared" si="1"/>
        <v>0</v>
      </c>
      <c r="R89" s="117"/>
    </row>
    <row r="90">
      <c r="A90" s="191"/>
      <c r="B90" s="192" t="s">
        <v>240</v>
      </c>
      <c r="C90" s="20"/>
      <c r="D90" s="170"/>
      <c r="E90" s="171"/>
      <c r="F90" s="172"/>
      <c r="G90" s="173"/>
      <c r="H90" s="174"/>
      <c r="I90" s="175"/>
      <c r="J90" s="176"/>
      <c r="K90" s="174"/>
      <c r="L90" s="175"/>
      <c r="M90" s="177"/>
      <c r="N90" s="178"/>
      <c r="O90" s="175"/>
      <c r="P90" s="176"/>
      <c r="Q90" s="179">
        <f t="shared" si="1"/>
        <v>0</v>
      </c>
      <c r="R90" s="193"/>
    </row>
    <row r="91">
      <c r="A91" s="217" t="s">
        <v>57</v>
      </c>
      <c r="B91" s="195">
        <v>8.0</v>
      </c>
      <c r="C91" s="218" t="s">
        <v>241</v>
      </c>
      <c r="D91" s="197"/>
      <c r="E91" s="198"/>
      <c r="F91" s="199"/>
      <c r="G91" s="200"/>
      <c r="H91" s="201"/>
      <c r="I91" s="202"/>
      <c r="J91" s="203"/>
      <c r="K91" s="201"/>
      <c r="L91" s="202"/>
      <c r="M91" s="204"/>
      <c r="N91" s="205"/>
      <c r="O91" s="202"/>
      <c r="P91" s="203"/>
      <c r="Q91" s="206">
        <f t="shared" si="1"/>
        <v>0</v>
      </c>
      <c r="R91" s="211"/>
    </row>
    <row r="92">
      <c r="A92" s="118" t="s">
        <v>59</v>
      </c>
      <c r="B92" s="119">
        <v>8.1</v>
      </c>
      <c r="C92" s="120" t="s">
        <v>242</v>
      </c>
      <c r="D92" s="121"/>
      <c r="E92" s="122"/>
      <c r="F92" s="123"/>
      <c r="G92" s="124"/>
      <c r="H92" s="125"/>
      <c r="I92" s="126"/>
      <c r="J92" s="127"/>
      <c r="K92" s="125"/>
      <c r="L92" s="126"/>
      <c r="M92" s="128"/>
      <c r="N92" s="129"/>
      <c r="O92" s="126"/>
      <c r="P92" s="127"/>
      <c r="Q92" s="130">
        <f t="shared" si="1"/>
        <v>0</v>
      </c>
      <c r="R92" s="131"/>
    </row>
    <row r="93">
      <c r="A93" s="92"/>
      <c r="B93" s="132" t="s">
        <v>243</v>
      </c>
      <c r="C93" s="219" t="s">
        <v>244</v>
      </c>
      <c r="D93" s="134" t="s">
        <v>245</v>
      </c>
      <c r="E93" s="94"/>
      <c r="F93" s="95"/>
      <c r="G93" s="96"/>
      <c r="H93" s="97"/>
      <c r="I93" s="98"/>
      <c r="J93" s="99"/>
      <c r="K93" s="97"/>
      <c r="L93" s="98"/>
      <c r="M93" s="100"/>
      <c r="N93" s="101"/>
      <c r="O93" s="98"/>
      <c r="P93" s="99"/>
      <c r="Q93" s="102">
        <f t="shared" si="1"/>
        <v>0</v>
      </c>
      <c r="R93" s="162"/>
    </row>
    <row r="94">
      <c r="A94" s="136"/>
      <c r="B94" s="137" t="s">
        <v>246</v>
      </c>
      <c r="C94" s="208" t="s">
        <v>247</v>
      </c>
      <c r="D94" s="139" t="s">
        <v>248</v>
      </c>
      <c r="E94" s="140"/>
      <c r="F94" s="141"/>
      <c r="G94" s="142"/>
      <c r="H94" s="143"/>
      <c r="I94" s="144"/>
      <c r="J94" s="145"/>
      <c r="K94" s="143"/>
      <c r="L94" s="144"/>
      <c r="M94" s="146"/>
      <c r="N94" s="147"/>
      <c r="O94" s="144"/>
      <c r="P94" s="145"/>
      <c r="Q94" s="148">
        <f t="shared" si="1"/>
        <v>0</v>
      </c>
      <c r="R94" s="165"/>
    </row>
    <row r="95" ht="15.75" customHeight="1">
      <c r="A95" s="136"/>
      <c r="B95" s="137" t="s">
        <v>249</v>
      </c>
      <c r="C95" s="208" t="s">
        <v>250</v>
      </c>
      <c r="D95" s="139" t="s">
        <v>251</v>
      </c>
      <c r="E95" s="140"/>
      <c r="F95" s="141"/>
      <c r="G95" s="142"/>
      <c r="H95" s="143"/>
      <c r="I95" s="144"/>
      <c r="J95" s="145"/>
      <c r="K95" s="143"/>
      <c r="L95" s="144"/>
      <c r="M95" s="146"/>
      <c r="N95" s="147"/>
      <c r="O95" s="144"/>
      <c r="P95" s="145"/>
      <c r="Q95" s="148">
        <f t="shared" si="1"/>
        <v>0</v>
      </c>
      <c r="R95" s="220"/>
    </row>
    <row r="96" ht="15.75" customHeight="1">
      <c r="A96" s="136"/>
      <c r="B96" s="137" t="s">
        <v>252</v>
      </c>
      <c r="C96" s="208" t="s">
        <v>253</v>
      </c>
      <c r="D96" s="139" t="s">
        <v>254</v>
      </c>
      <c r="E96" s="140"/>
      <c r="F96" s="141"/>
      <c r="G96" s="142"/>
      <c r="H96" s="143"/>
      <c r="I96" s="144"/>
      <c r="J96" s="145"/>
      <c r="K96" s="143"/>
      <c r="L96" s="144"/>
      <c r="M96" s="146"/>
      <c r="N96" s="147"/>
      <c r="O96" s="144"/>
      <c r="P96" s="145"/>
      <c r="Q96" s="148">
        <f t="shared" si="1"/>
        <v>0</v>
      </c>
      <c r="R96" s="220"/>
    </row>
    <row r="97" ht="15.75" customHeight="1">
      <c r="A97" s="136"/>
      <c r="B97" s="137" t="s">
        <v>255</v>
      </c>
      <c r="C97" s="208" t="s">
        <v>256</v>
      </c>
      <c r="D97" s="139" t="s">
        <v>257</v>
      </c>
      <c r="E97" s="140"/>
      <c r="F97" s="141"/>
      <c r="G97" s="142"/>
      <c r="H97" s="143"/>
      <c r="I97" s="144"/>
      <c r="J97" s="145"/>
      <c r="K97" s="143"/>
      <c r="L97" s="144"/>
      <c r="M97" s="146"/>
      <c r="N97" s="147"/>
      <c r="O97" s="144"/>
      <c r="P97" s="145"/>
      <c r="Q97" s="148">
        <f t="shared" si="1"/>
        <v>0</v>
      </c>
      <c r="R97" s="220"/>
    </row>
    <row r="98" ht="15.75" customHeight="1">
      <c r="A98" s="136"/>
      <c r="B98" s="137" t="s">
        <v>258</v>
      </c>
      <c r="C98" s="208" t="s">
        <v>259</v>
      </c>
      <c r="D98" s="139" t="s">
        <v>260</v>
      </c>
      <c r="E98" s="140"/>
      <c r="F98" s="141"/>
      <c r="G98" s="142"/>
      <c r="H98" s="143"/>
      <c r="I98" s="144"/>
      <c r="J98" s="145"/>
      <c r="K98" s="143"/>
      <c r="L98" s="144"/>
      <c r="M98" s="146"/>
      <c r="N98" s="147"/>
      <c r="O98" s="144"/>
      <c r="P98" s="145"/>
      <c r="Q98" s="148">
        <f t="shared" si="1"/>
        <v>0</v>
      </c>
      <c r="R98" s="220"/>
    </row>
    <row r="99" ht="15.75" customHeight="1">
      <c r="A99" s="136"/>
      <c r="B99" s="137" t="s">
        <v>261</v>
      </c>
      <c r="C99" s="208" t="s">
        <v>262</v>
      </c>
      <c r="D99" s="139" t="s">
        <v>263</v>
      </c>
      <c r="E99" s="140"/>
      <c r="F99" s="141"/>
      <c r="G99" s="142"/>
      <c r="H99" s="143"/>
      <c r="I99" s="144"/>
      <c r="J99" s="145"/>
      <c r="K99" s="143"/>
      <c r="L99" s="144"/>
      <c r="M99" s="146"/>
      <c r="N99" s="147"/>
      <c r="O99" s="144"/>
      <c r="P99" s="145"/>
      <c r="Q99" s="148">
        <f t="shared" si="1"/>
        <v>0</v>
      </c>
      <c r="R99" s="220"/>
    </row>
    <row r="100">
      <c r="A100" s="136"/>
      <c r="B100" s="137" t="s">
        <v>264</v>
      </c>
      <c r="C100" s="138" t="s">
        <v>265</v>
      </c>
      <c r="D100" s="139" t="s">
        <v>266</v>
      </c>
      <c r="E100" s="140"/>
      <c r="F100" s="141"/>
      <c r="G100" s="142"/>
      <c r="H100" s="143"/>
      <c r="I100" s="144"/>
      <c r="J100" s="145"/>
      <c r="K100" s="143"/>
      <c r="L100" s="144"/>
      <c r="M100" s="146"/>
      <c r="N100" s="147"/>
      <c r="O100" s="144"/>
      <c r="P100" s="145"/>
      <c r="Q100" s="148">
        <f t="shared" si="1"/>
        <v>0</v>
      </c>
      <c r="R100" s="165"/>
    </row>
    <row r="101">
      <c r="A101" s="136"/>
      <c r="B101" s="137" t="s">
        <v>267</v>
      </c>
      <c r="C101" s="208" t="s">
        <v>268</v>
      </c>
      <c r="D101" s="139" t="s">
        <v>269</v>
      </c>
      <c r="E101" s="140"/>
      <c r="F101" s="141"/>
      <c r="G101" s="142"/>
      <c r="H101" s="143"/>
      <c r="I101" s="144"/>
      <c r="J101" s="145"/>
      <c r="K101" s="143"/>
      <c r="L101" s="144"/>
      <c r="M101" s="146"/>
      <c r="N101" s="147"/>
      <c r="O101" s="144"/>
      <c r="P101" s="145"/>
      <c r="Q101" s="148">
        <f t="shared" si="1"/>
        <v>0</v>
      </c>
      <c r="R101" s="165"/>
    </row>
    <row r="102">
      <c r="A102" s="150"/>
      <c r="B102" s="151" t="s">
        <v>270</v>
      </c>
      <c r="C102" s="152" t="s">
        <v>271</v>
      </c>
      <c r="D102" s="153" t="s">
        <v>272</v>
      </c>
      <c r="E102" s="108"/>
      <c r="F102" s="109"/>
      <c r="G102" s="110"/>
      <c r="H102" s="111"/>
      <c r="I102" s="112"/>
      <c r="J102" s="113"/>
      <c r="K102" s="111"/>
      <c r="L102" s="112"/>
      <c r="M102" s="114"/>
      <c r="N102" s="115"/>
      <c r="O102" s="112"/>
      <c r="P102" s="113"/>
      <c r="Q102" s="116">
        <f t="shared" si="1"/>
        <v>0</v>
      </c>
      <c r="R102" s="167"/>
    </row>
    <row r="103">
      <c r="A103" s="191"/>
      <c r="B103" s="192" t="s">
        <v>273</v>
      </c>
      <c r="C103" s="20"/>
      <c r="D103" s="170"/>
      <c r="E103" s="171"/>
      <c r="F103" s="172"/>
      <c r="G103" s="173"/>
      <c r="H103" s="174"/>
      <c r="I103" s="175"/>
      <c r="J103" s="176"/>
      <c r="K103" s="174"/>
      <c r="L103" s="175"/>
      <c r="M103" s="177"/>
      <c r="N103" s="178"/>
      <c r="O103" s="175"/>
      <c r="P103" s="176"/>
      <c r="Q103" s="179">
        <f t="shared" si="1"/>
        <v>0</v>
      </c>
      <c r="R103" s="193"/>
    </row>
    <row r="104">
      <c r="A104" s="221" t="s">
        <v>57</v>
      </c>
      <c r="B104" s="183">
        <v>9.0</v>
      </c>
      <c r="C104" s="184" t="s">
        <v>274</v>
      </c>
      <c r="D104" s="93"/>
      <c r="E104" s="94"/>
      <c r="F104" s="95"/>
      <c r="G104" s="96"/>
      <c r="H104" s="97"/>
      <c r="I104" s="98"/>
      <c r="J104" s="99"/>
      <c r="K104" s="97"/>
      <c r="L104" s="98"/>
      <c r="M104" s="100"/>
      <c r="N104" s="101"/>
      <c r="O104" s="98"/>
      <c r="P104" s="99"/>
      <c r="Q104" s="102">
        <f t="shared" si="1"/>
        <v>0</v>
      </c>
      <c r="R104" s="162"/>
    </row>
    <row r="105">
      <c r="A105" s="222">
        <v>43930.0</v>
      </c>
      <c r="B105" s="223" t="s">
        <v>275</v>
      </c>
      <c r="C105" s="224" t="s">
        <v>276</v>
      </c>
      <c r="D105" s="225" t="s">
        <v>277</v>
      </c>
      <c r="E105" s="226">
        <v>2.0</v>
      </c>
      <c r="F105" s="227">
        <v>45000.0</v>
      </c>
      <c r="G105" s="228">
        <f>E105*F105</f>
        <v>90000</v>
      </c>
      <c r="H105" s="229">
        <v>2.0</v>
      </c>
      <c r="I105" s="230">
        <v>35500.0</v>
      </c>
      <c r="J105" s="231">
        <f>H105*I105</f>
        <v>71000</v>
      </c>
      <c r="K105" s="229"/>
      <c r="L105" s="230"/>
      <c r="M105" s="232"/>
      <c r="N105" s="233"/>
      <c r="O105" s="230"/>
      <c r="P105" s="231"/>
      <c r="Q105" s="116">
        <f t="shared" si="1"/>
        <v>90000</v>
      </c>
      <c r="R105" s="234" t="s">
        <v>278</v>
      </c>
    </row>
    <row r="106">
      <c r="A106" s="191"/>
      <c r="B106" s="192" t="s">
        <v>279</v>
      </c>
      <c r="C106" s="20"/>
      <c r="D106" s="170"/>
      <c r="E106" s="171"/>
      <c r="F106" s="172"/>
      <c r="G106" s="173">
        <f>SUM(G105)</f>
        <v>90000</v>
      </c>
      <c r="H106" s="174"/>
      <c r="I106" s="175"/>
      <c r="J106" s="176">
        <f>SUM(J105)</f>
        <v>71000</v>
      </c>
      <c r="K106" s="174"/>
      <c r="L106" s="175"/>
      <c r="M106" s="177"/>
      <c r="N106" s="178"/>
      <c r="O106" s="175"/>
      <c r="P106" s="176"/>
      <c r="Q106" s="179">
        <f t="shared" si="1"/>
        <v>90000</v>
      </c>
      <c r="R106" s="193"/>
      <c r="S106" s="181"/>
      <c r="T106" s="181"/>
      <c r="U106" s="181"/>
      <c r="V106" s="181"/>
      <c r="W106" s="181"/>
      <c r="X106" s="181"/>
      <c r="Y106" s="181"/>
      <c r="Z106" s="181"/>
      <c r="AA106" s="181"/>
    </row>
    <row r="107">
      <c r="A107" s="221" t="s">
        <v>57</v>
      </c>
      <c r="B107" s="183">
        <v>10.0</v>
      </c>
      <c r="C107" s="184" t="s">
        <v>280</v>
      </c>
      <c r="D107" s="93"/>
      <c r="E107" s="94"/>
      <c r="F107" s="95"/>
      <c r="G107" s="96"/>
      <c r="H107" s="97"/>
      <c r="I107" s="98"/>
      <c r="J107" s="99"/>
      <c r="K107" s="97"/>
      <c r="L107" s="98"/>
      <c r="M107" s="100"/>
      <c r="N107" s="101"/>
      <c r="O107" s="98"/>
      <c r="P107" s="99"/>
      <c r="Q107" s="102">
        <f t="shared" si="1"/>
        <v>0</v>
      </c>
      <c r="R107" s="162"/>
    </row>
    <row r="108">
      <c r="A108" s="136"/>
      <c r="B108" s="137" t="s">
        <v>281</v>
      </c>
      <c r="C108" s="208" t="s">
        <v>282</v>
      </c>
      <c r="D108" s="188"/>
      <c r="E108" s="140"/>
      <c r="F108" s="141"/>
      <c r="G108" s="142"/>
      <c r="H108" s="143"/>
      <c r="I108" s="144"/>
      <c r="J108" s="145"/>
      <c r="K108" s="143"/>
      <c r="L108" s="144"/>
      <c r="M108" s="146"/>
      <c r="N108" s="147"/>
      <c r="O108" s="144"/>
      <c r="P108" s="145"/>
      <c r="Q108" s="148">
        <f t="shared" si="1"/>
        <v>0</v>
      </c>
      <c r="R108" s="165"/>
    </row>
    <row r="109">
      <c r="A109" s="150"/>
      <c r="B109" s="151" t="s">
        <v>283</v>
      </c>
      <c r="C109" s="216" t="s">
        <v>284</v>
      </c>
      <c r="D109" s="107"/>
      <c r="E109" s="108"/>
      <c r="F109" s="109"/>
      <c r="G109" s="110"/>
      <c r="H109" s="111"/>
      <c r="I109" s="112"/>
      <c r="J109" s="113"/>
      <c r="K109" s="111"/>
      <c r="L109" s="112"/>
      <c r="M109" s="114"/>
      <c r="N109" s="115"/>
      <c r="O109" s="112"/>
      <c r="P109" s="113"/>
      <c r="Q109" s="116">
        <f t="shared" si="1"/>
        <v>0</v>
      </c>
      <c r="R109" s="167"/>
    </row>
    <row r="110">
      <c r="A110" s="235"/>
      <c r="B110" s="236" t="s">
        <v>285</v>
      </c>
      <c r="C110" s="20"/>
      <c r="D110" s="170"/>
      <c r="E110" s="171"/>
      <c r="F110" s="172"/>
      <c r="G110" s="173"/>
      <c r="H110" s="174"/>
      <c r="I110" s="175"/>
      <c r="J110" s="176"/>
      <c r="K110" s="174"/>
      <c r="L110" s="175"/>
      <c r="M110" s="177"/>
      <c r="N110" s="178"/>
      <c r="O110" s="175"/>
      <c r="P110" s="176"/>
      <c r="Q110" s="179">
        <f t="shared" si="1"/>
        <v>0</v>
      </c>
      <c r="R110" s="180"/>
    </row>
    <row r="111">
      <c r="A111" s="221" t="s">
        <v>57</v>
      </c>
      <c r="B111" s="183">
        <v>11.0</v>
      </c>
      <c r="C111" s="237" t="s">
        <v>286</v>
      </c>
      <c r="D111" s="93"/>
      <c r="E111" s="94"/>
      <c r="F111" s="95"/>
      <c r="G111" s="96"/>
      <c r="H111" s="97"/>
      <c r="I111" s="98"/>
      <c r="J111" s="99"/>
      <c r="K111" s="97"/>
      <c r="L111" s="98"/>
      <c r="M111" s="100"/>
      <c r="N111" s="101"/>
      <c r="O111" s="98"/>
      <c r="P111" s="99"/>
      <c r="Q111" s="102">
        <f t="shared" si="1"/>
        <v>0</v>
      </c>
      <c r="R111" s="135"/>
    </row>
    <row r="112">
      <c r="A112" s="136"/>
      <c r="B112" s="137" t="s">
        <v>287</v>
      </c>
      <c r="C112" s="156" t="s">
        <v>288</v>
      </c>
      <c r="D112" s="139" t="s">
        <v>289</v>
      </c>
      <c r="E112" s="140"/>
      <c r="F112" s="141"/>
      <c r="G112" s="142"/>
      <c r="H112" s="143"/>
      <c r="I112" s="144"/>
      <c r="J112" s="145"/>
      <c r="K112" s="143"/>
      <c r="L112" s="144"/>
      <c r="M112" s="146"/>
      <c r="N112" s="147"/>
      <c r="O112" s="144"/>
      <c r="P112" s="145"/>
      <c r="Q112" s="148">
        <f t="shared" si="1"/>
        <v>0</v>
      </c>
      <c r="R112" s="165"/>
    </row>
    <row r="113">
      <c r="A113" s="150"/>
      <c r="B113" s="151" t="s">
        <v>290</v>
      </c>
      <c r="C113" s="157" t="s">
        <v>291</v>
      </c>
      <c r="D113" s="153" t="s">
        <v>292</v>
      </c>
      <c r="E113" s="108"/>
      <c r="F113" s="109"/>
      <c r="G113" s="110"/>
      <c r="H113" s="111"/>
      <c r="I113" s="112"/>
      <c r="J113" s="113"/>
      <c r="K113" s="111"/>
      <c r="L113" s="112"/>
      <c r="M113" s="114"/>
      <c r="N113" s="115"/>
      <c r="O113" s="112"/>
      <c r="P113" s="113"/>
      <c r="Q113" s="116">
        <f t="shared" si="1"/>
        <v>0</v>
      </c>
      <c r="R113" s="154"/>
    </row>
    <row r="114">
      <c r="A114" s="209"/>
      <c r="B114" s="209" t="s">
        <v>293</v>
      </c>
      <c r="C114" s="20"/>
      <c r="D114" s="170"/>
      <c r="E114" s="171"/>
      <c r="F114" s="172"/>
      <c r="G114" s="173"/>
      <c r="H114" s="174"/>
      <c r="I114" s="175"/>
      <c r="J114" s="176"/>
      <c r="K114" s="174"/>
      <c r="L114" s="175"/>
      <c r="M114" s="177"/>
      <c r="N114" s="178"/>
      <c r="O114" s="175"/>
      <c r="P114" s="176"/>
      <c r="Q114" s="179">
        <f t="shared" si="1"/>
        <v>0</v>
      </c>
      <c r="R114" s="193"/>
    </row>
    <row r="115">
      <c r="A115" s="221" t="s">
        <v>57</v>
      </c>
      <c r="B115" s="183">
        <v>12.0</v>
      </c>
      <c r="C115" s="184" t="s">
        <v>294</v>
      </c>
      <c r="D115" s="93"/>
      <c r="E115" s="94"/>
      <c r="F115" s="95"/>
      <c r="G115" s="96"/>
      <c r="H115" s="97"/>
      <c r="I115" s="98"/>
      <c r="J115" s="99"/>
      <c r="K115" s="97"/>
      <c r="L115" s="98"/>
      <c r="M115" s="100"/>
      <c r="N115" s="101"/>
      <c r="O115" s="98"/>
      <c r="P115" s="99"/>
      <c r="Q115" s="102">
        <f t="shared" si="1"/>
        <v>0</v>
      </c>
      <c r="R115" s="162"/>
    </row>
    <row r="116">
      <c r="A116" s="136"/>
      <c r="B116" s="137" t="s">
        <v>295</v>
      </c>
      <c r="C116" s="208" t="s">
        <v>296</v>
      </c>
      <c r="D116" s="139" t="s">
        <v>297</v>
      </c>
      <c r="E116" s="140"/>
      <c r="F116" s="141"/>
      <c r="G116" s="142"/>
      <c r="H116" s="143"/>
      <c r="I116" s="144"/>
      <c r="J116" s="145"/>
      <c r="K116" s="143"/>
      <c r="L116" s="144"/>
      <c r="M116" s="146"/>
      <c r="N116" s="147"/>
      <c r="O116" s="144"/>
      <c r="P116" s="145"/>
      <c r="Q116" s="148">
        <f t="shared" si="1"/>
        <v>0</v>
      </c>
      <c r="R116" s="165"/>
    </row>
    <row r="117">
      <c r="A117" s="136"/>
      <c r="B117" s="137" t="s">
        <v>298</v>
      </c>
      <c r="C117" s="208" t="s">
        <v>299</v>
      </c>
      <c r="D117" s="139" t="s">
        <v>300</v>
      </c>
      <c r="E117" s="140"/>
      <c r="F117" s="141"/>
      <c r="G117" s="142"/>
      <c r="H117" s="143"/>
      <c r="I117" s="144"/>
      <c r="J117" s="145"/>
      <c r="K117" s="143"/>
      <c r="L117" s="144"/>
      <c r="M117" s="146"/>
      <c r="N117" s="147"/>
      <c r="O117" s="144"/>
      <c r="P117" s="145"/>
      <c r="Q117" s="148">
        <f t="shared" si="1"/>
        <v>0</v>
      </c>
      <c r="R117" s="165"/>
    </row>
    <row r="118">
      <c r="A118" s="136"/>
      <c r="B118" s="137" t="s">
        <v>301</v>
      </c>
      <c r="C118" s="208" t="s">
        <v>302</v>
      </c>
      <c r="D118" s="139" t="s">
        <v>303</v>
      </c>
      <c r="E118" s="140"/>
      <c r="F118" s="141"/>
      <c r="G118" s="142"/>
      <c r="H118" s="143"/>
      <c r="I118" s="144"/>
      <c r="J118" s="145"/>
      <c r="K118" s="143"/>
      <c r="L118" s="144"/>
      <c r="M118" s="146"/>
      <c r="N118" s="147"/>
      <c r="O118" s="144"/>
      <c r="P118" s="145"/>
      <c r="Q118" s="148">
        <f t="shared" si="1"/>
        <v>0</v>
      </c>
      <c r="R118" s="165"/>
    </row>
    <row r="119">
      <c r="A119" s="150"/>
      <c r="B119" s="151" t="s">
        <v>304</v>
      </c>
      <c r="C119" s="216" t="s">
        <v>305</v>
      </c>
      <c r="D119" s="153" t="s">
        <v>306</v>
      </c>
      <c r="E119" s="108"/>
      <c r="F119" s="109"/>
      <c r="G119" s="110"/>
      <c r="H119" s="111"/>
      <c r="I119" s="112"/>
      <c r="J119" s="113"/>
      <c r="K119" s="111"/>
      <c r="L119" s="112"/>
      <c r="M119" s="114"/>
      <c r="N119" s="115"/>
      <c r="O119" s="112"/>
      <c r="P119" s="113"/>
      <c r="Q119" s="116">
        <f t="shared" si="1"/>
        <v>0</v>
      </c>
      <c r="R119" s="167"/>
    </row>
    <row r="120">
      <c r="A120" s="191"/>
      <c r="B120" s="192" t="s">
        <v>307</v>
      </c>
      <c r="C120" s="20"/>
      <c r="D120" s="170"/>
      <c r="E120" s="171"/>
      <c r="F120" s="172"/>
      <c r="G120" s="173"/>
      <c r="H120" s="174"/>
      <c r="I120" s="175"/>
      <c r="J120" s="176"/>
      <c r="K120" s="174"/>
      <c r="L120" s="175"/>
      <c r="M120" s="177"/>
      <c r="N120" s="178"/>
      <c r="O120" s="175"/>
      <c r="P120" s="176"/>
      <c r="Q120" s="179">
        <f t="shared" si="1"/>
        <v>0</v>
      </c>
      <c r="R120" s="180"/>
    </row>
    <row r="121">
      <c r="A121" s="221" t="s">
        <v>59</v>
      </c>
      <c r="B121" s="183">
        <v>13.0</v>
      </c>
      <c r="C121" s="184" t="s">
        <v>308</v>
      </c>
      <c r="D121" s="93"/>
      <c r="E121" s="94"/>
      <c r="F121" s="95"/>
      <c r="G121" s="96"/>
      <c r="H121" s="97"/>
      <c r="I121" s="98"/>
      <c r="J121" s="99"/>
      <c r="K121" s="97"/>
      <c r="L121" s="98"/>
      <c r="M121" s="100"/>
      <c r="N121" s="101"/>
      <c r="O121" s="98"/>
      <c r="P121" s="99"/>
      <c r="Q121" s="102">
        <f t="shared" si="1"/>
        <v>0</v>
      </c>
      <c r="R121" s="162"/>
    </row>
    <row r="122">
      <c r="A122" s="163" t="s">
        <v>309</v>
      </c>
      <c r="B122" s="137" t="s">
        <v>310</v>
      </c>
      <c r="C122" s="208" t="s">
        <v>311</v>
      </c>
      <c r="D122" s="188" t="s">
        <v>100</v>
      </c>
      <c r="E122" s="140">
        <v>5.0</v>
      </c>
      <c r="F122" s="141">
        <v>6000.0</v>
      </c>
      <c r="G122" s="142">
        <f t="shared" ref="G122:G124" si="6">E122*F122</f>
        <v>30000</v>
      </c>
      <c r="H122" s="143">
        <v>5.0</v>
      </c>
      <c r="I122" s="144">
        <v>6000.0</v>
      </c>
      <c r="J122" s="145">
        <f t="shared" ref="J122:J124" si="7">H122*I122</f>
        <v>30000</v>
      </c>
      <c r="K122" s="143"/>
      <c r="L122" s="144"/>
      <c r="M122" s="146"/>
      <c r="N122" s="147"/>
      <c r="O122" s="144"/>
      <c r="P122" s="145"/>
      <c r="Q122" s="148">
        <f t="shared" si="1"/>
        <v>30000</v>
      </c>
      <c r="R122" s="165"/>
    </row>
    <row r="123">
      <c r="A123" s="163" t="s">
        <v>312</v>
      </c>
      <c r="B123" s="137" t="s">
        <v>313</v>
      </c>
      <c r="C123" s="164" t="s">
        <v>314</v>
      </c>
      <c r="D123" s="188" t="s">
        <v>315</v>
      </c>
      <c r="E123" s="140">
        <v>1.0</v>
      </c>
      <c r="F123" s="141">
        <v>12000.0</v>
      </c>
      <c r="G123" s="142">
        <f t="shared" si="6"/>
        <v>12000</v>
      </c>
      <c r="H123" s="143">
        <v>1.0</v>
      </c>
      <c r="I123" s="144">
        <v>12000.0</v>
      </c>
      <c r="J123" s="145">
        <f t="shared" si="7"/>
        <v>12000</v>
      </c>
      <c r="K123" s="143"/>
      <c r="L123" s="144"/>
      <c r="M123" s="146"/>
      <c r="N123" s="147"/>
      <c r="O123" s="144"/>
      <c r="P123" s="145"/>
      <c r="Q123" s="148">
        <f t="shared" si="1"/>
        <v>12000</v>
      </c>
      <c r="R123" s="220"/>
    </row>
    <row r="124">
      <c r="A124" s="238" t="s">
        <v>316</v>
      </c>
      <c r="B124" s="239" t="s">
        <v>317</v>
      </c>
      <c r="C124" s="240" t="s">
        <v>318</v>
      </c>
      <c r="D124" s="225" t="s">
        <v>315</v>
      </c>
      <c r="E124" s="226">
        <v>1.0</v>
      </c>
      <c r="F124" s="227">
        <v>30000.0</v>
      </c>
      <c r="G124" s="228">
        <f t="shared" si="6"/>
        <v>30000</v>
      </c>
      <c r="H124" s="241">
        <v>1.0</v>
      </c>
      <c r="I124" s="242">
        <v>27000.0</v>
      </c>
      <c r="J124" s="231">
        <f t="shared" si="7"/>
        <v>27000</v>
      </c>
      <c r="K124" s="229"/>
      <c r="L124" s="230"/>
      <c r="M124" s="232"/>
      <c r="N124" s="233"/>
      <c r="O124" s="230"/>
      <c r="P124" s="231"/>
      <c r="Q124" s="243">
        <f t="shared" si="1"/>
        <v>30000</v>
      </c>
      <c r="R124" s="234" t="s">
        <v>319</v>
      </c>
      <c r="S124" s="244"/>
    </row>
    <row r="125">
      <c r="A125" s="245"/>
      <c r="B125" s="210" t="s">
        <v>320</v>
      </c>
      <c r="C125" s="20"/>
      <c r="D125" s="170"/>
      <c r="E125" s="171"/>
      <c r="F125" s="172"/>
      <c r="G125" s="173">
        <f>SUM(G122:G124)</f>
        <v>72000</v>
      </c>
      <c r="H125" s="174"/>
      <c r="I125" s="175"/>
      <c r="J125" s="176">
        <f>SUM(J122:J124)</f>
        <v>69000</v>
      </c>
      <c r="K125" s="174"/>
      <c r="L125" s="175"/>
      <c r="M125" s="177"/>
      <c r="N125" s="178"/>
      <c r="O125" s="175"/>
      <c r="P125" s="176"/>
      <c r="Q125" s="179">
        <f t="shared" si="1"/>
        <v>72000</v>
      </c>
      <c r="R125" s="180"/>
    </row>
    <row r="126">
      <c r="A126" s="217" t="s">
        <v>57</v>
      </c>
      <c r="B126" s="195">
        <v>14.0</v>
      </c>
      <c r="C126" s="218" t="s">
        <v>321</v>
      </c>
      <c r="D126" s="197"/>
      <c r="E126" s="198"/>
      <c r="F126" s="199"/>
      <c r="G126" s="200"/>
      <c r="H126" s="201"/>
      <c r="I126" s="202"/>
      <c r="J126" s="203"/>
      <c r="K126" s="201"/>
      <c r="L126" s="202"/>
      <c r="M126" s="204"/>
      <c r="N126" s="205"/>
      <c r="O126" s="202"/>
      <c r="P126" s="203"/>
      <c r="Q126" s="206">
        <f t="shared" si="1"/>
        <v>0</v>
      </c>
      <c r="R126" s="211"/>
    </row>
    <row r="127">
      <c r="A127" s="209" t="s">
        <v>59</v>
      </c>
      <c r="B127" s="246" t="s">
        <v>322</v>
      </c>
      <c r="C127" s="158" t="s">
        <v>323</v>
      </c>
      <c r="D127" s="121"/>
      <c r="E127" s="122"/>
      <c r="F127" s="123"/>
      <c r="G127" s="124"/>
      <c r="H127" s="125"/>
      <c r="I127" s="126"/>
      <c r="J127" s="127"/>
      <c r="K127" s="125"/>
      <c r="L127" s="126"/>
      <c r="M127" s="128"/>
      <c r="N127" s="129"/>
      <c r="O127" s="126"/>
      <c r="P127" s="127"/>
      <c r="Q127" s="130">
        <f t="shared" si="1"/>
        <v>0</v>
      </c>
      <c r="R127" s="159"/>
    </row>
    <row r="128">
      <c r="A128" s="247" t="s">
        <v>324</v>
      </c>
      <c r="B128" s="248" t="s">
        <v>325</v>
      </c>
      <c r="C128" s="249" t="s">
        <v>326</v>
      </c>
      <c r="D128" s="250" t="s">
        <v>327</v>
      </c>
      <c r="E128" s="251"/>
      <c r="F128" s="252"/>
      <c r="G128" s="253"/>
      <c r="H128" s="254"/>
      <c r="I128" s="255"/>
      <c r="J128" s="256"/>
      <c r="K128" s="254">
        <v>1.0</v>
      </c>
      <c r="L128" s="257">
        <v>24500.0</v>
      </c>
      <c r="M128" s="258">
        <f>K128*L128</f>
        <v>24500</v>
      </c>
      <c r="N128" s="259"/>
      <c r="O128" s="255"/>
      <c r="P128" s="256"/>
      <c r="Q128" s="260">
        <f t="shared" si="1"/>
        <v>24500</v>
      </c>
      <c r="R128" s="261"/>
    </row>
    <row r="129">
      <c r="A129" s="163"/>
      <c r="B129" s="137" t="s">
        <v>328</v>
      </c>
      <c r="C129" s="208" t="s">
        <v>329</v>
      </c>
      <c r="D129" s="139" t="s">
        <v>330</v>
      </c>
      <c r="E129" s="140"/>
      <c r="F129" s="141"/>
      <c r="G129" s="142"/>
      <c r="H129" s="143"/>
      <c r="I129" s="144"/>
      <c r="J129" s="145"/>
      <c r="K129" s="143"/>
      <c r="L129" s="144"/>
      <c r="M129" s="146"/>
      <c r="N129" s="147"/>
      <c r="O129" s="144"/>
      <c r="P129" s="145"/>
      <c r="Q129" s="148">
        <f t="shared" si="1"/>
        <v>0</v>
      </c>
      <c r="R129" s="165"/>
    </row>
    <row r="130">
      <c r="A130" s="166"/>
      <c r="B130" s="151" t="s">
        <v>331</v>
      </c>
      <c r="C130" s="152" t="s">
        <v>332</v>
      </c>
      <c r="D130" s="153" t="s">
        <v>333</v>
      </c>
      <c r="E130" s="108"/>
      <c r="F130" s="109"/>
      <c r="G130" s="110"/>
      <c r="H130" s="111"/>
      <c r="I130" s="112"/>
      <c r="J130" s="113"/>
      <c r="K130" s="111"/>
      <c r="L130" s="112"/>
      <c r="M130" s="114"/>
      <c r="N130" s="115"/>
      <c r="O130" s="112"/>
      <c r="P130" s="113"/>
      <c r="Q130" s="116">
        <f t="shared" si="1"/>
        <v>0</v>
      </c>
      <c r="R130" s="167"/>
    </row>
    <row r="131">
      <c r="A131" s="209" t="s">
        <v>59</v>
      </c>
      <c r="B131" s="246" t="s">
        <v>334</v>
      </c>
      <c r="C131" s="120" t="s">
        <v>335</v>
      </c>
      <c r="D131" s="121"/>
      <c r="E131" s="122"/>
      <c r="F131" s="123"/>
      <c r="G131" s="124"/>
      <c r="H131" s="125"/>
      <c r="I131" s="126"/>
      <c r="J131" s="127"/>
      <c r="K131" s="125"/>
      <c r="L131" s="126"/>
      <c r="M131" s="128"/>
      <c r="N131" s="129"/>
      <c r="O131" s="126"/>
      <c r="P131" s="127"/>
      <c r="Q131" s="130">
        <f t="shared" si="1"/>
        <v>0</v>
      </c>
      <c r="R131" s="131"/>
    </row>
    <row r="132">
      <c r="A132" s="92"/>
      <c r="B132" s="132" t="s">
        <v>336</v>
      </c>
      <c r="C132" s="219" t="s">
        <v>337</v>
      </c>
      <c r="D132" s="134" t="s">
        <v>338</v>
      </c>
      <c r="E132" s="94"/>
      <c r="F132" s="95"/>
      <c r="G132" s="96"/>
      <c r="H132" s="97"/>
      <c r="I132" s="98"/>
      <c r="J132" s="99"/>
      <c r="K132" s="97"/>
      <c r="L132" s="98"/>
      <c r="M132" s="100"/>
      <c r="N132" s="101"/>
      <c r="O132" s="98"/>
      <c r="P132" s="99"/>
      <c r="Q132" s="102">
        <f t="shared" si="1"/>
        <v>0</v>
      </c>
      <c r="R132" s="162"/>
    </row>
    <row r="133">
      <c r="A133" s="136"/>
      <c r="B133" s="137" t="s">
        <v>339</v>
      </c>
      <c r="C133" s="208" t="s">
        <v>340</v>
      </c>
      <c r="D133" s="139" t="s">
        <v>341</v>
      </c>
      <c r="E133" s="140"/>
      <c r="F133" s="141"/>
      <c r="G133" s="142"/>
      <c r="H133" s="143"/>
      <c r="I133" s="144"/>
      <c r="J133" s="145"/>
      <c r="K133" s="143"/>
      <c r="L133" s="144"/>
      <c r="M133" s="146"/>
      <c r="N133" s="147"/>
      <c r="O133" s="144"/>
      <c r="P133" s="145"/>
      <c r="Q133" s="148">
        <f t="shared" si="1"/>
        <v>0</v>
      </c>
      <c r="R133" s="165"/>
    </row>
    <row r="134">
      <c r="A134" s="150"/>
      <c r="B134" s="151" t="s">
        <v>342</v>
      </c>
      <c r="C134" s="152" t="s">
        <v>343</v>
      </c>
      <c r="D134" s="153" t="s">
        <v>344</v>
      </c>
      <c r="E134" s="108"/>
      <c r="F134" s="109"/>
      <c r="G134" s="110"/>
      <c r="H134" s="111"/>
      <c r="I134" s="112"/>
      <c r="J134" s="113"/>
      <c r="K134" s="111"/>
      <c r="L134" s="112"/>
      <c r="M134" s="114"/>
      <c r="N134" s="115"/>
      <c r="O134" s="112"/>
      <c r="P134" s="113"/>
      <c r="Q134" s="116">
        <f t="shared" si="1"/>
        <v>0</v>
      </c>
      <c r="R134" s="167"/>
    </row>
    <row r="135">
      <c r="A135" s="209" t="s">
        <v>59</v>
      </c>
      <c r="B135" s="246" t="s">
        <v>345</v>
      </c>
      <c r="C135" s="120" t="s">
        <v>346</v>
      </c>
      <c r="D135" s="121"/>
      <c r="E135" s="122"/>
      <c r="F135" s="123"/>
      <c r="G135" s="124"/>
      <c r="H135" s="125"/>
      <c r="I135" s="126"/>
      <c r="J135" s="127"/>
      <c r="K135" s="125"/>
      <c r="L135" s="126"/>
      <c r="M135" s="128"/>
      <c r="N135" s="129"/>
      <c r="O135" s="126"/>
      <c r="P135" s="127"/>
      <c r="Q135" s="130">
        <f t="shared" si="1"/>
        <v>0</v>
      </c>
      <c r="R135" s="131"/>
    </row>
    <row r="136">
      <c r="A136" s="92"/>
      <c r="B136" s="132" t="s">
        <v>347</v>
      </c>
      <c r="C136" s="219" t="s">
        <v>348</v>
      </c>
      <c r="D136" s="134" t="s">
        <v>349</v>
      </c>
      <c r="E136" s="94"/>
      <c r="F136" s="95"/>
      <c r="G136" s="96"/>
      <c r="H136" s="97"/>
      <c r="I136" s="98"/>
      <c r="J136" s="99"/>
      <c r="K136" s="97"/>
      <c r="L136" s="98"/>
      <c r="M136" s="100"/>
      <c r="N136" s="101"/>
      <c r="O136" s="98"/>
      <c r="P136" s="99"/>
      <c r="Q136" s="102">
        <f t="shared" si="1"/>
        <v>0</v>
      </c>
      <c r="R136" s="162"/>
    </row>
    <row r="137">
      <c r="A137" s="136"/>
      <c r="B137" s="137" t="s">
        <v>350</v>
      </c>
      <c r="C137" s="208" t="s">
        <v>351</v>
      </c>
      <c r="D137" s="139" t="s">
        <v>349</v>
      </c>
      <c r="E137" s="140"/>
      <c r="F137" s="141"/>
      <c r="G137" s="142"/>
      <c r="H137" s="143"/>
      <c r="I137" s="144"/>
      <c r="J137" s="145"/>
      <c r="K137" s="143"/>
      <c r="L137" s="144"/>
      <c r="M137" s="146"/>
      <c r="N137" s="147"/>
      <c r="O137" s="144"/>
      <c r="P137" s="145"/>
      <c r="Q137" s="148">
        <f t="shared" si="1"/>
        <v>0</v>
      </c>
      <c r="R137" s="165"/>
    </row>
    <row r="138">
      <c r="A138" s="136"/>
      <c r="B138" s="137" t="s">
        <v>352</v>
      </c>
      <c r="C138" s="208" t="s">
        <v>353</v>
      </c>
      <c r="D138" s="139" t="s">
        <v>349</v>
      </c>
      <c r="E138" s="140"/>
      <c r="F138" s="141"/>
      <c r="G138" s="142"/>
      <c r="H138" s="143"/>
      <c r="I138" s="144"/>
      <c r="J138" s="145"/>
      <c r="K138" s="143"/>
      <c r="L138" s="144"/>
      <c r="M138" s="146"/>
      <c r="N138" s="147"/>
      <c r="O138" s="144"/>
      <c r="P138" s="145"/>
      <c r="Q138" s="148">
        <f t="shared" si="1"/>
        <v>0</v>
      </c>
      <c r="R138" s="165"/>
    </row>
    <row r="139">
      <c r="A139" s="136"/>
      <c r="B139" s="137" t="s">
        <v>354</v>
      </c>
      <c r="C139" s="208" t="s">
        <v>355</v>
      </c>
      <c r="D139" s="139" t="s">
        <v>349</v>
      </c>
      <c r="E139" s="140"/>
      <c r="F139" s="141"/>
      <c r="G139" s="142"/>
      <c r="H139" s="143"/>
      <c r="I139" s="144"/>
      <c r="J139" s="145"/>
      <c r="K139" s="143"/>
      <c r="L139" s="144"/>
      <c r="M139" s="146"/>
      <c r="N139" s="147"/>
      <c r="O139" s="144"/>
      <c r="P139" s="145"/>
      <c r="Q139" s="148">
        <f t="shared" si="1"/>
        <v>0</v>
      </c>
      <c r="R139" s="165"/>
    </row>
    <row r="140">
      <c r="A140" s="150"/>
      <c r="B140" s="151" t="s">
        <v>356</v>
      </c>
      <c r="C140" s="216" t="s">
        <v>357</v>
      </c>
      <c r="D140" s="153" t="s">
        <v>349</v>
      </c>
      <c r="E140" s="108"/>
      <c r="F140" s="109"/>
      <c r="G140" s="110"/>
      <c r="H140" s="111"/>
      <c r="I140" s="112"/>
      <c r="J140" s="113"/>
      <c r="K140" s="111"/>
      <c r="L140" s="112"/>
      <c r="M140" s="114"/>
      <c r="N140" s="115"/>
      <c r="O140" s="112"/>
      <c r="P140" s="113"/>
      <c r="Q140" s="116">
        <f t="shared" si="1"/>
        <v>0</v>
      </c>
      <c r="R140" s="167"/>
    </row>
    <row r="141">
      <c r="A141" s="209" t="s">
        <v>59</v>
      </c>
      <c r="B141" s="262">
        <v>43935.0</v>
      </c>
      <c r="C141" s="120" t="s">
        <v>358</v>
      </c>
      <c r="D141" s="121"/>
      <c r="E141" s="122"/>
      <c r="F141" s="123"/>
      <c r="G141" s="124"/>
      <c r="H141" s="125"/>
      <c r="I141" s="126"/>
      <c r="J141" s="127"/>
      <c r="K141" s="125"/>
      <c r="L141" s="126"/>
      <c r="M141" s="128"/>
      <c r="N141" s="129"/>
      <c r="O141" s="126"/>
      <c r="P141" s="127"/>
      <c r="Q141" s="130">
        <f t="shared" si="1"/>
        <v>0</v>
      </c>
      <c r="R141" s="131"/>
    </row>
    <row r="142">
      <c r="A142" s="263" t="s">
        <v>359</v>
      </c>
      <c r="B142" s="264" t="s">
        <v>360</v>
      </c>
      <c r="C142" s="161" t="s">
        <v>361</v>
      </c>
      <c r="D142" s="93" t="s">
        <v>100</v>
      </c>
      <c r="E142" s="94">
        <v>5.0</v>
      </c>
      <c r="F142" s="95">
        <v>22500.0</v>
      </c>
      <c r="G142" s="96">
        <f t="shared" ref="G142:G150" si="8">E142*F142</f>
        <v>112500</v>
      </c>
      <c r="H142" s="97">
        <v>5.0</v>
      </c>
      <c r="I142" s="98">
        <v>22500.0</v>
      </c>
      <c r="J142" s="99">
        <f t="shared" ref="J142:J150" si="9">H142*I142</f>
        <v>112500</v>
      </c>
      <c r="K142" s="97"/>
      <c r="L142" s="98"/>
      <c r="M142" s="100"/>
      <c r="N142" s="101"/>
      <c r="O142" s="98"/>
      <c r="P142" s="99"/>
      <c r="Q142" s="102">
        <f t="shared" si="1"/>
        <v>112500</v>
      </c>
      <c r="R142" s="162"/>
    </row>
    <row r="143">
      <c r="A143" s="265" t="s">
        <v>362</v>
      </c>
      <c r="B143" s="266" t="s">
        <v>363</v>
      </c>
      <c r="C143" s="267" t="s">
        <v>364</v>
      </c>
      <c r="D143" s="268" t="s">
        <v>100</v>
      </c>
      <c r="E143" s="269">
        <v>5.0</v>
      </c>
      <c r="F143" s="270">
        <v>22500.0</v>
      </c>
      <c r="G143" s="271">
        <f t="shared" si="8"/>
        <v>112500</v>
      </c>
      <c r="H143" s="272">
        <v>5.0</v>
      </c>
      <c r="I143" s="273">
        <v>22500.0</v>
      </c>
      <c r="J143" s="274">
        <f t="shared" si="9"/>
        <v>112500</v>
      </c>
      <c r="K143" s="272"/>
      <c r="L143" s="273"/>
      <c r="M143" s="275"/>
      <c r="N143" s="276"/>
      <c r="O143" s="273"/>
      <c r="P143" s="274"/>
      <c r="Q143" s="277">
        <f t="shared" si="1"/>
        <v>112500</v>
      </c>
      <c r="R143" s="278"/>
    </row>
    <row r="144">
      <c r="A144" s="265" t="s">
        <v>365</v>
      </c>
      <c r="B144" s="266" t="s">
        <v>366</v>
      </c>
      <c r="C144" s="190" t="s">
        <v>367</v>
      </c>
      <c r="D144" s="188" t="s">
        <v>315</v>
      </c>
      <c r="E144" s="140">
        <v>1.0</v>
      </c>
      <c r="F144" s="141">
        <v>32000.0</v>
      </c>
      <c r="G144" s="142">
        <f t="shared" si="8"/>
        <v>32000</v>
      </c>
      <c r="H144" s="143">
        <v>1.0</v>
      </c>
      <c r="I144" s="144">
        <v>32000.0</v>
      </c>
      <c r="J144" s="145">
        <f t="shared" si="9"/>
        <v>32000</v>
      </c>
      <c r="K144" s="143"/>
      <c r="L144" s="144"/>
      <c r="M144" s="146"/>
      <c r="N144" s="147"/>
      <c r="O144" s="144"/>
      <c r="P144" s="145"/>
      <c r="Q144" s="148">
        <f t="shared" si="1"/>
        <v>32000</v>
      </c>
      <c r="R144" s="165"/>
    </row>
    <row r="145">
      <c r="A145" s="265" t="s">
        <v>368</v>
      </c>
      <c r="B145" s="266" t="s">
        <v>369</v>
      </c>
      <c r="C145" s="190" t="s">
        <v>370</v>
      </c>
      <c r="D145" s="188" t="s">
        <v>315</v>
      </c>
      <c r="E145" s="140">
        <v>1.0</v>
      </c>
      <c r="F145" s="141">
        <v>34000.0</v>
      </c>
      <c r="G145" s="142">
        <f t="shared" si="8"/>
        <v>34000</v>
      </c>
      <c r="H145" s="143">
        <v>1.0</v>
      </c>
      <c r="I145" s="279">
        <f>6800+27200</f>
        <v>34000</v>
      </c>
      <c r="J145" s="145">
        <f t="shared" si="9"/>
        <v>34000</v>
      </c>
      <c r="K145" s="143"/>
      <c r="L145" s="144"/>
      <c r="M145" s="146"/>
      <c r="N145" s="147"/>
      <c r="O145" s="144"/>
      <c r="P145" s="145"/>
      <c r="Q145" s="148">
        <f t="shared" si="1"/>
        <v>34000</v>
      </c>
      <c r="R145" s="165" t="s">
        <v>371</v>
      </c>
    </row>
    <row r="146">
      <c r="A146" s="265" t="s">
        <v>372</v>
      </c>
      <c r="B146" s="266" t="s">
        <v>373</v>
      </c>
      <c r="C146" s="164" t="s">
        <v>374</v>
      </c>
      <c r="D146" s="188" t="s">
        <v>315</v>
      </c>
      <c r="E146" s="140">
        <v>1.0</v>
      </c>
      <c r="F146" s="141">
        <v>11000.0</v>
      </c>
      <c r="G146" s="142">
        <f t="shared" si="8"/>
        <v>11000</v>
      </c>
      <c r="H146" s="143">
        <v>1.0</v>
      </c>
      <c r="I146" s="144">
        <v>11000.0</v>
      </c>
      <c r="J146" s="145">
        <f t="shared" si="9"/>
        <v>11000</v>
      </c>
      <c r="K146" s="143"/>
      <c r="L146" s="144"/>
      <c r="M146" s="146"/>
      <c r="N146" s="147"/>
      <c r="O146" s="144"/>
      <c r="P146" s="145"/>
      <c r="Q146" s="148">
        <f t="shared" si="1"/>
        <v>11000</v>
      </c>
      <c r="R146" s="165"/>
    </row>
    <row r="147">
      <c r="A147" s="265" t="s">
        <v>375</v>
      </c>
      <c r="B147" s="266" t="s">
        <v>376</v>
      </c>
      <c r="C147" s="164" t="s">
        <v>377</v>
      </c>
      <c r="D147" s="188" t="s">
        <v>315</v>
      </c>
      <c r="E147" s="140">
        <v>1.0</v>
      </c>
      <c r="F147" s="141">
        <v>25000.0</v>
      </c>
      <c r="G147" s="142">
        <f t="shared" si="8"/>
        <v>25000</v>
      </c>
      <c r="H147" s="143">
        <v>1.0</v>
      </c>
      <c r="I147" s="144">
        <v>25000.0</v>
      </c>
      <c r="J147" s="145">
        <f t="shared" si="9"/>
        <v>25000</v>
      </c>
      <c r="K147" s="143"/>
      <c r="L147" s="144"/>
      <c r="M147" s="146"/>
      <c r="N147" s="147"/>
      <c r="O147" s="144"/>
      <c r="P147" s="145"/>
      <c r="Q147" s="148">
        <f t="shared" si="1"/>
        <v>25000</v>
      </c>
      <c r="R147" s="165"/>
    </row>
    <row r="148">
      <c r="A148" s="265" t="s">
        <v>378</v>
      </c>
      <c r="B148" s="266" t="s">
        <v>379</v>
      </c>
      <c r="C148" s="164" t="s">
        <v>380</v>
      </c>
      <c r="D148" s="188" t="s">
        <v>315</v>
      </c>
      <c r="E148" s="140">
        <v>1.0</v>
      </c>
      <c r="F148" s="141">
        <v>25000.0</v>
      </c>
      <c r="G148" s="142">
        <f t="shared" si="8"/>
        <v>25000</v>
      </c>
      <c r="H148" s="143">
        <v>1.0</v>
      </c>
      <c r="I148" s="144">
        <v>25000.0</v>
      </c>
      <c r="J148" s="145">
        <f t="shared" si="9"/>
        <v>25000</v>
      </c>
      <c r="K148" s="143"/>
      <c r="L148" s="144"/>
      <c r="M148" s="146"/>
      <c r="N148" s="147"/>
      <c r="O148" s="144"/>
      <c r="P148" s="145"/>
      <c r="Q148" s="148">
        <f t="shared" si="1"/>
        <v>25000</v>
      </c>
      <c r="R148" s="165"/>
    </row>
    <row r="149">
      <c r="A149" s="265" t="s">
        <v>381</v>
      </c>
      <c r="B149" s="266" t="s">
        <v>382</v>
      </c>
      <c r="C149" s="164" t="s">
        <v>383</v>
      </c>
      <c r="D149" s="188" t="s">
        <v>100</v>
      </c>
      <c r="E149" s="140">
        <v>5.0</v>
      </c>
      <c r="F149" s="141">
        <v>16000.0</v>
      </c>
      <c r="G149" s="142">
        <f t="shared" si="8"/>
        <v>80000</v>
      </c>
      <c r="H149" s="143">
        <v>5.0</v>
      </c>
      <c r="I149" s="144">
        <v>16000.0</v>
      </c>
      <c r="J149" s="145">
        <f t="shared" si="9"/>
        <v>80000</v>
      </c>
      <c r="K149" s="143"/>
      <c r="L149" s="144"/>
      <c r="M149" s="146"/>
      <c r="N149" s="147"/>
      <c r="O149" s="144"/>
      <c r="P149" s="145"/>
      <c r="Q149" s="148">
        <f t="shared" si="1"/>
        <v>80000</v>
      </c>
      <c r="R149" s="165"/>
    </row>
    <row r="150">
      <c r="A150" s="265" t="s">
        <v>384</v>
      </c>
      <c r="B150" s="266" t="s">
        <v>385</v>
      </c>
      <c r="C150" s="164" t="s">
        <v>386</v>
      </c>
      <c r="D150" s="188" t="s">
        <v>100</v>
      </c>
      <c r="E150" s="140">
        <v>5.0</v>
      </c>
      <c r="F150" s="141">
        <v>16000.0</v>
      </c>
      <c r="G150" s="142">
        <f t="shared" si="8"/>
        <v>80000</v>
      </c>
      <c r="H150" s="143">
        <v>5.0</v>
      </c>
      <c r="I150" s="144">
        <v>16000.0</v>
      </c>
      <c r="J150" s="145">
        <f t="shared" si="9"/>
        <v>80000</v>
      </c>
      <c r="K150" s="143"/>
      <c r="L150" s="144"/>
      <c r="M150" s="146"/>
      <c r="N150" s="147"/>
      <c r="O150" s="144"/>
      <c r="P150" s="145"/>
      <c r="Q150" s="148">
        <f t="shared" si="1"/>
        <v>80000</v>
      </c>
      <c r="R150" s="165"/>
    </row>
    <row r="151">
      <c r="A151" s="191"/>
      <c r="B151" s="191" t="s">
        <v>387</v>
      </c>
      <c r="C151" s="20"/>
      <c r="D151" s="170"/>
      <c r="E151" s="171"/>
      <c r="F151" s="172"/>
      <c r="G151" s="173">
        <f>SUM(G126:G150)</f>
        <v>512000</v>
      </c>
      <c r="H151" s="174"/>
      <c r="I151" s="175"/>
      <c r="J151" s="176">
        <f>SUM(J126:J150)</f>
        <v>512000</v>
      </c>
      <c r="K151" s="174"/>
      <c r="L151" s="175"/>
      <c r="M151" s="177">
        <f>SUM(M126:M150)</f>
        <v>24500</v>
      </c>
      <c r="N151" s="178"/>
      <c r="O151" s="175"/>
      <c r="P151" s="176"/>
      <c r="Q151" s="179">
        <f t="shared" si="1"/>
        <v>536500</v>
      </c>
      <c r="R151" s="180"/>
    </row>
    <row r="152">
      <c r="A152" s="280"/>
      <c r="B152" s="280" t="s">
        <v>388</v>
      </c>
      <c r="C152" s="281"/>
      <c r="D152" s="197"/>
      <c r="E152" s="282"/>
      <c r="F152" s="283"/>
      <c r="G152" s="284">
        <f>G151+G125+G120+G114+G110+G106+G103+G90+G76+G70+G48+G38+G24+G19</f>
        <v>800880</v>
      </c>
      <c r="H152" s="285"/>
      <c r="I152" s="286"/>
      <c r="J152" s="287">
        <f>J151+J125+J120+J114+J110+J106+J103+J90+J76+J70+J48+J38+J24+J19</f>
        <v>778880</v>
      </c>
      <c r="K152" s="285"/>
      <c r="L152" s="286"/>
      <c r="M152" s="288">
        <f>M151+M125+M120+M114+M110+M106+M103+M90+M76+M70+M48+M38+M24+M19</f>
        <v>24500</v>
      </c>
      <c r="N152" s="289"/>
      <c r="O152" s="286"/>
      <c r="P152" s="287"/>
      <c r="Q152" s="290">
        <f t="shared" si="1"/>
        <v>825380</v>
      </c>
      <c r="R152" s="291"/>
    </row>
    <row r="153">
      <c r="A153" s="191"/>
      <c r="B153" s="191" t="s">
        <v>389</v>
      </c>
      <c r="C153" s="20"/>
      <c r="D153" s="121"/>
      <c r="E153" s="171"/>
      <c r="F153" s="172"/>
      <c r="G153" s="173">
        <f>G152-G151-G125-G106-G24-G19</f>
        <v>0</v>
      </c>
      <c r="H153" s="174"/>
      <c r="I153" s="175"/>
      <c r="J153" s="176">
        <f>G152-J152</f>
        <v>22000</v>
      </c>
      <c r="K153" s="174"/>
      <c r="L153" s="175"/>
      <c r="M153" s="177">
        <f>M152-M151</f>
        <v>0</v>
      </c>
      <c r="N153" s="178"/>
      <c r="O153" s="175"/>
      <c r="P153" s="176"/>
      <c r="Q153" s="179">
        <f t="shared" si="1"/>
        <v>0</v>
      </c>
      <c r="R153" s="180"/>
    </row>
    <row r="154" ht="15.75" customHeight="1">
      <c r="B154" s="292"/>
      <c r="D154" s="293"/>
      <c r="E154" s="293"/>
      <c r="F154" s="293"/>
      <c r="G154" s="293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</row>
    <row r="155" ht="15.75" customHeight="1">
      <c r="B155" s="292"/>
      <c r="C155" s="295" t="s">
        <v>390</v>
      </c>
      <c r="D155" s="296" t="s">
        <v>391</v>
      </c>
      <c r="F155" s="293"/>
      <c r="G155" s="296" t="s">
        <v>392</v>
      </c>
      <c r="J155" s="294"/>
      <c r="K155" s="294"/>
      <c r="L155" s="294"/>
      <c r="M155" s="294"/>
      <c r="N155" s="294"/>
      <c r="O155" s="294"/>
      <c r="P155" s="294"/>
      <c r="Q155" s="294"/>
    </row>
    <row r="156" ht="61.5" customHeight="1">
      <c r="B156" s="292"/>
      <c r="C156" s="297" t="s">
        <v>393</v>
      </c>
      <c r="D156" s="298" t="s">
        <v>394</v>
      </c>
      <c r="F156" s="293"/>
      <c r="G156" s="297" t="s">
        <v>395</v>
      </c>
      <c r="K156" s="294"/>
      <c r="L156" s="294"/>
      <c r="M156" s="294"/>
      <c r="N156" s="294"/>
      <c r="O156" s="294"/>
      <c r="P156" s="294"/>
      <c r="Q156" s="294"/>
    </row>
    <row r="157" ht="15.75" customHeight="1">
      <c r="B157" s="292"/>
      <c r="C157" s="299" t="s">
        <v>396</v>
      </c>
      <c r="D157" s="300"/>
      <c r="E157" s="300"/>
      <c r="F157" s="293"/>
      <c r="K157" s="294"/>
      <c r="L157" s="294"/>
      <c r="M157" s="294"/>
      <c r="N157" s="294"/>
      <c r="O157" s="294"/>
      <c r="P157" s="294"/>
      <c r="Q157" s="294"/>
    </row>
    <row r="158" ht="15.75" customHeight="1">
      <c r="B158" s="292"/>
      <c r="D158" s="293"/>
      <c r="E158" s="293"/>
      <c r="F158" s="293"/>
      <c r="G158" s="293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</row>
    <row r="159" ht="15.75" customHeight="1">
      <c r="B159" s="292"/>
      <c r="D159" s="293"/>
      <c r="E159" s="293"/>
      <c r="F159" s="293"/>
      <c r="G159" s="293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</row>
    <row r="160" ht="15.75" customHeight="1">
      <c r="B160" s="292"/>
      <c r="D160" s="293"/>
      <c r="E160" s="293"/>
      <c r="F160" s="293"/>
      <c r="G160" s="293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</row>
    <row r="161" ht="15.75" customHeight="1">
      <c r="B161" s="292"/>
      <c r="D161" s="293"/>
      <c r="E161" s="293"/>
      <c r="F161" s="293"/>
      <c r="G161" s="293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</row>
    <row r="162" ht="15.75" customHeight="1">
      <c r="B162" s="292"/>
      <c r="D162" s="293"/>
      <c r="E162" s="293"/>
      <c r="F162" s="293"/>
      <c r="G162" s="293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</row>
    <row r="163" ht="15.75" customHeight="1">
      <c r="B163" s="292"/>
      <c r="D163" s="293"/>
      <c r="E163" s="293"/>
      <c r="F163" s="293"/>
      <c r="G163" s="293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</row>
    <row r="164" ht="15.75" customHeight="1">
      <c r="B164" s="292"/>
      <c r="D164" s="293"/>
      <c r="E164" s="293"/>
      <c r="F164" s="293"/>
      <c r="G164" s="293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</row>
    <row r="165" ht="15.75" customHeight="1">
      <c r="B165" s="292"/>
      <c r="D165" s="293"/>
      <c r="E165" s="293"/>
      <c r="F165" s="293"/>
      <c r="G165" s="293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</row>
    <row r="166" ht="15.75" customHeight="1">
      <c r="B166" s="292"/>
      <c r="D166" s="293"/>
      <c r="E166" s="293"/>
      <c r="F166" s="293"/>
      <c r="G166" s="293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</row>
    <row r="167" ht="15.75" customHeight="1">
      <c r="B167" s="292"/>
      <c r="D167" s="293"/>
      <c r="E167" s="293"/>
      <c r="F167" s="293"/>
      <c r="G167" s="293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</row>
    <row r="168" ht="15.75" customHeight="1">
      <c r="B168" s="292"/>
      <c r="D168" s="293"/>
      <c r="E168" s="293"/>
      <c r="F168" s="293"/>
      <c r="G168" s="293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</row>
    <row r="169" ht="15.75" customHeight="1">
      <c r="B169" s="292"/>
      <c r="D169" s="293"/>
      <c r="E169" s="293"/>
      <c r="F169" s="293"/>
      <c r="G169" s="293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</row>
    <row r="170" ht="15.75" customHeight="1">
      <c r="B170" s="292"/>
      <c r="D170" s="293"/>
      <c r="E170" s="293"/>
      <c r="F170" s="293"/>
      <c r="G170" s="293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</row>
    <row r="171" ht="15.75" customHeight="1">
      <c r="B171" s="292"/>
      <c r="D171" s="293"/>
      <c r="E171" s="293"/>
      <c r="F171" s="293"/>
      <c r="G171" s="293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</row>
    <row r="172" ht="15.75" customHeight="1">
      <c r="B172" s="292"/>
      <c r="D172" s="293"/>
      <c r="E172" s="293"/>
      <c r="F172" s="293"/>
      <c r="G172" s="293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</row>
    <row r="173" ht="15.75" customHeight="1">
      <c r="B173" s="292"/>
      <c r="D173" s="293"/>
      <c r="E173" s="293"/>
      <c r="F173" s="293"/>
      <c r="G173" s="293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</row>
    <row r="174" ht="15.75" customHeight="1">
      <c r="B174" s="292"/>
      <c r="D174" s="293"/>
      <c r="E174" s="293"/>
      <c r="F174" s="293"/>
      <c r="G174" s="293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</row>
    <row r="175" ht="15.75" customHeight="1">
      <c r="B175" s="292"/>
      <c r="D175" s="293"/>
      <c r="E175" s="293"/>
      <c r="F175" s="293"/>
      <c r="G175" s="293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</row>
    <row r="176" ht="15.75" customHeight="1">
      <c r="B176" s="292"/>
      <c r="D176" s="293"/>
      <c r="E176" s="293"/>
      <c r="F176" s="293"/>
      <c r="G176" s="293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</row>
    <row r="177" ht="15.75" customHeight="1">
      <c r="B177" s="292"/>
      <c r="D177" s="293"/>
      <c r="E177" s="293"/>
      <c r="F177" s="293"/>
      <c r="G177" s="293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</row>
    <row r="178" ht="15.75" customHeight="1">
      <c r="B178" s="292"/>
      <c r="D178" s="293"/>
      <c r="E178" s="293"/>
      <c r="F178" s="293"/>
      <c r="G178" s="293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</row>
    <row r="179" ht="15.75" customHeight="1">
      <c r="B179" s="292"/>
      <c r="D179" s="293"/>
      <c r="E179" s="293"/>
      <c r="F179" s="293"/>
      <c r="G179" s="293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</row>
    <row r="180" ht="15.75" customHeight="1">
      <c r="B180" s="292"/>
      <c r="D180" s="293"/>
      <c r="E180" s="293"/>
      <c r="F180" s="293"/>
      <c r="G180" s="293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</row>
    <row r="181" ht="15.75" customHeight="1">
      <c r="B181" s="292"/>
      <c r="D181" s="293"/>
      <c r="E181" s="293"/>
      <c r="F181" s="293"/>
      <c r="G181" s="293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</row>
    <row r="182" ht="15.75" customHeight="1">
      <c r="B182" s="292"/>
      <c r="D182" s="293"/>
      <c r="E182" s="293"/>
      <c r="F182" s="293"/>
      <c r="G182" s="293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</row>
    <row r="183" ht="15.75" customHeight="1">
      <c r="B183" s="292"/>
      <c r="D183" s="293"/>
      <c r="E183" s="293"/>
      <c r="F183" s="293"/>
      <c r="G183" s="293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</row>
    <row r="184" ht="15.75" customHeight="1">
      <c r="B184" s="292"/>
      <c r="D184" s="293"/>
      <c r="E184" s="293"/>
      <c r="F184" s="293"/>
      <c r="G184" s="293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</row>
    <row r="185" ht="15.75" customHeight="1">
      <c r="B185" s="292"/>
      <c r="D185" s="293"/>
      <c r="E185" s="293"/>
      <c r="F185" s="293"/>
      <c r="G185" s="293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</row>
    <row r="186" ht="15.75" customHeight="1">
      <c r="B186" s="292"/>
      <c r="D186" s="293"/>
      <c r="E186" s="293"/>
      <c r="F186" s="293"/>
      <c r="G186" s="293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</row>
    <row r="187" ht="15.75" customHeight="1">
      <c r="B187" s="292"/>
      <c r="D187" s="292"/>
      <c r="E187" s="292"/>
      <c r="F187" s="292"/>
      <c r="G187" s="292"/>
    </row>
    <row r="188" ht="15.75" customHeight="1">
      <c r="B188" s="292"/>
      <c r="D188" s="292"/>
      <c r="E188" s="292"/>
      <c r="F188" s="292"/>
      <c r="G188" s="292"/>
    </row>
    <row r="189" ht="15.75" customHeight="1">
      <c r="B189" s="292"/>
      <c r="D189" s="292"/>
      <c r="E189" s="292"/>
      <c r="F189" s="292"/>
      <c r="G189" s="292"/>
    </row>
    <row r="190" ht="15.75" customHeight="1">
      <c r="B190" s="292"/>
      <c r="D190" s="292"/>
      <c r="E190" s="292"/>
      <c r="F190" s="292"/>
      <c r="G190" s="292"/>
    </row>
    <row r="191" ht="15.75" customHeight="1">
      <c r="B191" s="292"/>
      <c r="D191" s="292"/>
      <c r="E191" s="292"/>
      <c r="F191" s="292"/>
      <c r="G191" s="292"/>
    </row>
    <row r="192" ht="15.75" customHeight="1">
      <c r="B192" s="292"/>
      <c r="D192" s="292"/>
      <c r="E192" s="292"/>
      <c r="F192" s="292"/>
      <c r="G192" s="292"/>
    </row>
    <row r="193" ht="15.75" customHeight="1">
      <c r="B193" s="292"/>
      <c r="D193" s="292"/>
      <c r="E193" s="292"/>
      <c r="F193" s="292"/>
      <c r="G193" s="292"/>
    </row>
    <row r="194" ht="15.75" customHeight="1">
      <c r="B194" s="292"/>
      <c r="D194" s="292"/>
      <c r="E194" s="292"/>
      <c r="F194" s="292"/>
      <c r="G194" s="292"/>
    </row>
    <row r="195" ht="15.75" customHeight="1">
      <c r="B195" s="292"/>
      <c r="D195" s="292"/>
      <c r="E195" s="292"/>
      <c r="F195" s="292"/>
      <c r="G195" s="292"/>
    </row>
    <row r="196" ht="15.75" customHeight="1">
      <c r="B196" s="292"/>
      <c r="D196" s="292"/>
      <c r="E196" s="292"/>
      <c r="F196" s="292"/>
      <c r="G196" s="292"/>
    </row>
    <row r="197" ht="15.75" customHeight="1">
      <c r="B197" s="292"/>
      <c r="D197" s="292"/>
      <c r="E197" s="292"/>
      <c r="F197" s="292"/>
      <c r="G197" s="292"/>
    </row>
    <row r="198" ht="15.75" customHeight="1">
      <c r="B198" s="292"/>
      <c r="D198" s="292"/>
      <c r="E198" s="292"/>
      <c r="F198" s="292"/>
      <c r="G198" s="292"/>
    </row>
    <row r="199" ht="15.75" customHeight="1">
      <c r="B199" s="292"/>
      <c r="D199" s="292"/>
      <c r="E199" s="292"/>
      <c r="F199" s="292"/>
      <c r="G199" s="292"/>
    </row>
    <row r="200" ht="15.75" customHeight="1">
      <c r="B200" s="292"/>
      <c r="D200" s="292"/>
      <c r="E200" s="292"/>
      <c r="F200" s="292"/>
      <c r="G200" s="292"/>
    </row>
    <row r="201" ht="15.75" customHeight="1">
      <c r="B201" s="292"/>
      <c r="D201" s="292"/>
      <c r="E201" s="292"/>
      <c r="F201" s="292"/>
      <c r="G201" s="292"/>
    </row>
    <row r="202" ht="15.75" customHeight="1">
      <c r="B202" s="292"/>
      <c r="D202" s="292"/>
      <c r="E202" s="292"/>
      <c r="F202" s="292"/>
      <c r="G202" s="292"/>
    </row>
    <row r="203" ht="15.75" customHeight="1">
      <c r="B203" s="292"/>
      <c r="D203" s="292"/>
      <c r="E203" s="292"/>
      <c r="F203" s="292"/>
      <c r="G203" s="292"/>
    </row>
    <row r="204" ht="15.75" customHeight="1">
      <c r="B204" s="292"/>
      <c r="D204" s="292"/>
      <c r="E204" s="292"/>
      <c r="F204" s="292"/>
      <c r="G204" s="292"/>
    </row>
    <row r="205" ht="15.75" customHeight="1">
      <c r="B205" s="292"/>
      <c r="D205" s="292"/>
      <c r="E205" s="292"/>
      <c r="F205" s="292"/>
      <c r="G205" s="292"/>
    </row>
    <row r="206" ht="15.75" customHeight="1">
      <c r="B206" s="292"/>
      <c r="D206" s="292"/>
      <c r="E206" s="292"/>
      <c r="F206" s="292"/>
      <c r="G206" s="292"/>
    </row>
    <row r="207" ht="15.75" customHeight="1">
      <c r="B207" s="292"/>
      <c r="D207" s="292"/>
      <c r="E207" s="292"/>
      <c r="F207" s="292"/>
      <c r="G207" s="292"/>
    </row>
    <row r="208" ht="15.75" customHeight="1">
      <c r="B208" s="292"/>
      <c r="D208" s="292"/>
      <c r="E208" s="292"/>
      <c r="F208" s="292"/>
      <c r="G208" s="292"/>
    </row>
    <row r="209" ht="15.75" customHeight="1">
      <c r="B209" s="292"/>
      <c r="D209" s="292"/>
      <c r="E209" s="292"/>
      <c r="F209" s="292"/>
      <c r="G209" s="292"/>
    </row>
    <row r="210" ht="15.75" customHeight="1">
      <c r="B210" s="292"/>
      <c r="D210" s="292"/>
      <c r="E210" s="292"/>
      <c r="F210" s="292"/>
      <c r="G210" s="292"/>
    </row>
    <row r="211" ht="15.75" customHeight="1">
      <c r="B211" s="292"/>
      <c r="D211" s="292"/>
      <c r="E211" s="292"/>
      <c r="F211" s="292"/>
      <c r="G211" s="292"/>
    </row>
    <row r="212" ht="15.75" customHeight="1">
      <c r="B212" s="292"/>
      <c r="D212" s="292"/>
      <c r="E212" s="292"/>
      <c r="F212" s="292"/>
      <c r="G212" s="292"/>
    </row>
    <row r="213" ht="15.75" customHeight="1">
      <c r="B213" s="292"/>
      <c r="D213" s="292"/>
      <c r="E213" s="292"/>
      <c r="F213" s="292"/>
      <c r="G213" s="292"/>
    </row>
    <row r="214" ht="15.75" customHeight="1">
      <c r="B214" s="292"/>
      <c r="D214" s="292"/>
      <c r="E214" s="292"/>
      <c r="F214" s="292"/>
      <c r="G214" s="292"/>
    </row>
    <row r="215" ht="15.75" customHeight="1">
      <c r="B215" s="292"/>
      <c r="D215" s="292"/>
      <c r="E215" s="292"/>
      <c r="F215" s="292"/>
      <c r="G215" s="292"/>
    </row>
    <row r="216" ht="15.75" customHeight="1">
      <c r="B216" s="292"/>
      <c r="D216" s="292"/>
      <c r="E216" s="292"/>
      <c r="F216" s="292"/>
      <c r="G216" s="292"/>
    </row>
    <row r="217" ht="15.75" customHeight="1">
      <c r="B217" s="292"/>
      <c r="D217" s="292"/>
      <c r="E217" s="292"/>
      <c r="F217" s="292"/>
      <c r="G217" s="292"/>
    </row>
    <row r="218" ht="15.75" customHeight="1">
      <c r="B218" s="292"/>
      <c r="D218" s="292"/>
      <c r="E218" s="292"/>
      <c r="F218" s="292"/>
      <c r="G218" s="292"/>
    </row>
    <row r="219" ht="15.75" customHeight="1">
      <c r="B219" s="292"/>
      <c r="D219" s="292"/>
      <c r="E219" s="292"/>
      <c r="F219" s="292"/>
      <c r="G219" s="292"/>
    </row>
    <row r="220" ht="15.75" customHeight="1">
      <c r="B220" s="292"/>
      <c r="D220" s="292"/>
      <c r="E220" s="292"/>
      <c r="F220" s="292"/>
      <c r="G220" s="292"/>
    </row>
    <row r="221" ht="15.75" customHeight="1">
      <c r="B221" s="292"/>
      <c r="D221" s="292"/>
      <c r="E221" s="292"/>
      <c r="F221" s="292"/>
      <c r="G221" s="292"/>
    </row>
    <row r="222" ht="15.75" customHeight="1">
      <c r="B222" s="292"/>
      <c r="D222" s="292"/>
      <c r="E222" s="292"/>
      <c r="F222" s="292"/>
      <c r="G222" s="292"/>
    </row>
    <row r="223" ht="15.75" customHeight="1">
      <c r="B223" s="292"/>
      <c r="D223" s="292"/>
      <c r="E223" s="292"/>
      <c r="F223" s="292"/>
      <c r="G223" s="292"/>
    </row>
    <row r="224" ht="15.75" customHeight="1">
      <c r="B224" s="292"/>
      <c r="D224" s="292"/>
      <c r="E224" s="292"/>
      <c r="F224" s="292"/>
      <c r="G224" s="292"/>
    </row>
    <row r="225" ht="15.75" customHeight="1">
      <c r="B225" s="292"/>
      <c r="D225" s="292"/>
      <c r="E225" s="292"/>
      <c r="F225" s="292"/>
      <c r="G225" s="292"/>
    </row>
    <row r="226" ht="15.75" customHeight="1">
      <c r="B226" s="292"/>
      <c r="D226" s="292"/>
      <c r="E226" s="292"/>
      <c r="F226" s="292"/>
      <c r="G226" s="292"/>
    </row>
    <row r="227" ht="15.75" customHeight="1">
      <c r="B227" s="292"/>
      <c r="D227" s="292"/>
      <c r="E227" s="292"/>
      <c r="F227" s="292"/>
      <c r="G227" s="292"/>
    </row>
    <row r="228" ht="15.75" customHeight="1">
      <c r="B228" s="292"/>
      <c r="D228" s="292"/>
      <c r="E228" s="292"/>
      <c r="F228" s="292"/>
      <c r="G228" s="292"/>
    </row>
    <row r="229" ht="15.75" customHeight="1">
      <c r="B229" s="292"/>
      <c r="D229" s="292"/>
      <c r="E229" s="292"/>
      <c r="F229" s="292"/>
      <c r="G229" s="292"/>
    </row>
    <row r="230" ht="15.75" customHeight="1">
      <c r="B230" s="292"/>
      <c r="D230" s="292"/>
      <c r="E230" s="292"/>
      <c r="F230" s="292"/>
      <c r="G230" s="292"/>
    </row>
    <row r="231" ht="15.75" customHeight="1">
      <c r="B231" s="292"/>
      <c r="D231" s="292"/>
      <c r="E231" s="292"/>
      <c r="F231" s="292"/>
      <c r="G231" s="292"/>
    </row>
    <row r="232" ht="15.75" customHeight="1">
      <c r="B232" s="292"/>
      <c r="D232" s="292"/>
      <c r="E232" s="292"/>
      <c r="F232" s="292"/>
      <c r="G232" s="292"/>
    </row>
    <row r="233" ht="15.75" customHeight="1">
      <c r="B233" s="292"/>
      <c r="D233" s="292"/>
      <c r="E233" s="292"/>
      <c r="F233" s="292"/>
      <c r="G233" s="292"/>
    </row>
    <row r="234" ht="15.75" customHeight="1">
      <c r="B234" s="292"/>
      <c r="D234" s="292"/>
      <c r="E234" s="292"/>
      <c r="F234" s="292"/>
      <c r="G234" s="292"/>
    </row>
    <row r="235" ht="15.75" customHeight="1">
      <c r="B235" s="292"/>
      <c r="D235" s="292"/>
      <c r="E235" s="292"/>
      <c r="F235" s="292"/>
      <c r="G235" s="292"/>
    </row>
    <row r="236" ht="15.75" customHeight="1">
      <c r="B236" s="292"/>
      <c r="D236" s="292"/>
      <c r="E236" s="292"/>
      <c r="F236" s="292"/>
      <c r="G236" s="292"/>
    </row>
    <row r="237" ht="15.75" customHeight="1">
      <c r="B237" s="292"/>
      <c r="D237" s="292"/>
      <c r="E237" s="292"/>
      <c r="F237" s="292"/>
      <c r="G237" s="292"/>
    </row>
    <row r="238" ht="15.75" customHeight="1">
      <c r="B238" s="292"/>
      <c r="D238" s="292"/>
      <c r="E238" s="292"/>
      <c r="F238" s="292"/>
      <c r="G238" s="292"/>
    </row>
    <row r="239" ht="15.75" customHeight="1">
      <c r="B239" s="292"/>
      <c r="D239" s="292"/>
      <c r="E239" s="292"/>
      <c r="F239" s="292"/>
      <c r="G239" s="292"/>
    </row>
    <row r="240" ht="15.75" customHeight="1">
      <c r="B240" s="292"/>
      <c r="D240" s="292"/>
      <c r="E240" s="292"/>
      <c r="F240" s="292"/>
      <c r="G240" s="292"/>
    </row>
    <row r="241" ht="15.75" customHeight="1">
      <c r="B241" s="292"/>
      <c r="D241" s="292"/>
      <c r="E241" s="292"/>
      <c r="F241" s="292"/>
      <c r="G241" s="292"/>
    </row>
    <row r="242" ht="15.75" customHeight="1">
      <c r="B242" s="292"/>
      <c r="D242" s="292"/>
      <c r="E242" s="292"/>
      <c r="F242" s="292"/>
      <c r="G242" s="292"/>
    </row>
    <row r="243" ht="15.75" customHeight="1">
      <c r="B243" s="292"/>
      <c r="D243" s="292"/>
      <c r="E243" s="292"/>
      <c r="F243" s="292"/>
      <c r="G243" s="292"/>
    </row>
    <row r="244" ht="15.75" customHeight="1">
      <c r="B244" s="292"/>
      <c r="D244" s="292"/>
      <c r="E244" s="292"/>
      <c r="F244" s="292"/>
      <c r="G244" s="292"/>
    </row>
    <row r="245" ht="15.75" customHeight="1">
      <c r="B245" s="292"/>
      <c r="D245" s="292"/>
      <c r="E245" s="292"/>
      <c r="F245" s="292"/>
      <c r="G245" s="292"/>
    </row>
    <row r="246" ht="15.75" customHeight="1">
      <c r="B246" s="292"/>
      <c r="D246" s="292"/>
      <c r="E246" s="292"/>
      <c r="F246" s="292"/>
      <c r="G246" s="292"/>
    </row>
    <row r="247" ht="15.75" customHeight="1">
      <c r="B247" s="292"/>
      <c r="D247" s="292"/>
      <c r="E247" s="292"/>
      <c r="F247" s="292"/>
      <c r="G247" s="292"/>
    </row>
    <row r="248" ht="15.75" customHeight="1">
      <c r="B248" s="292"/>
      <c r="D248" s="292"/>
      <c r="E248" s="292"/>
      <c r="F248" s="292"/>
      <c r="G248" s="292"/>
    </row>
    <row r="249" ht="15.75" customHeight="1">
      <c r="B249" s="292"/>
      <c r="D249" s="292"/>
      <c r="E249" s="292"/>
      <c r="F249" s="292"/>
      <c r="G249" s="292"/>
    </row>
    <row r="250" ht="15.75" customHeight="1">
      <c r="B250" s="292"/>
      <c r="D250" s="292"/>
      <c r="E250" s="292"/>
      <c r="F250" s="292"/>
      <c r="G250" s="292"/>
    </row>
    <row r="251" ht="15.75" customHeight="1">
      <c r="B251" s="292"/>
      <c r="D251" s="292"/>
      <c r="E251" s="292"/>
      <c r="F251" s="292"/>
      <c r="G251" s="292"/>
    </row>
    <row r="252" ht="15.75" customHeight="1">
      <c r="B252" s="292"/>
      <c r="D252" s="292"/>
      <c r="E252" s="292"/>
      <c r="F252" s="292"/>
      <c r="G252" s="292"/>
    </row>
    <row r="253" ht="15.75" customHeight="1">
      <c r="B253" s="292"/>
      <c r="D253" s="292"/>
      <c r="E253" s="292"/>
      <c r="F253" s="292"/>
      <c r="G253" s="292"/>
    </row>
    <row r="254" ht="15.75" customHeight="1">
      <c r="B254" s="292"/>
      <c r="D254" s="292"/>
      <c r="E254" s="292"/>
      <c r="F254" s="292"/>
      <c r="G254" s="292"/>
    </row>
    <row r="255" ht="15.75" customHeight="1">
      <c r="B255" s="292"/>
      <c r="D255" s="292"/>
      <c r="E255" s="292"/>
      <c r="F255" s="292"/>
      <c r="G255" s="292"/>
    </row>
    <row r="256" ht="15.75" customHeight="1">
      <c r="B256" s="292"/>
      <c r="D256" s="292"/>
      <c r="E256" s="292"/>
      <c r="F256" s="292"/>
      <c r="G256" s="292"/>
    </row>
    <row r="257" ht="15.75" customHeight="1">
      <c r="B257" s="292"/>
      <c r="D257" s="292"/>
      <c r="E257" s="292"/>
      <c r="F257" s="292"/>
      <c r="G257" s="292"/>
    </row>
    <row r="258" ht="15.75" customHeight="1">
      <c r="B258" s="292"/>
      <c r="D258" s="292"/>
      <c r="E258" s="292"/>
      <c r="F258" s="292"/>
      <c r="G258" s="292"/>
    </row>
    <row r="259" ht="15.75" customHeight="1">
      <c r="B259" s="292"/>
      <c r="D259" s="292"/>
      <c r="E259" s="292"/>
      <c r="F259" s="292"/>
      <c r="G259" s="292"/>
    </row>
    <row r="260" ht="15.75" customHeight="1">
      <c r="B260" s="292"/>
      <c r="D260" s="292"/>
      <c r="E260" s="292"/>
      <c r="F260" s="292"/>
      <c r="G260" s="292"/>
    </row>
    <row r="261" ht="15.75" customHeight="1">
      <c r="B261" s="292"/>
      <c r="D261" s="292"/>
      <c r="E261" s="292"/>
      <c r="F261" s="292"/>
      <c r="G261" s="292"/>
    </row>
    <row r="262" ht="15.75" customHeight="1">
      <c r="B262" s="292"/>
      <c r="D262" s="292"/>
      <c r="E262" s="292"/>
      <c r="F262" s="292"/>
      <c r="G262" s="292"/>
    </row>
    <row r="263" ht="15.75" customHeight="1">
      <c r="B263" s="292"/>
      <c r="D263" s="292"/>
      <c r="E263" s="292"/>
      <c r="F263" s="292"/>
      <c r="G263" s="292"/>
    </row>
    <row r="264" ht="15.75" customHeight="1">
      <c r="B264" s="292"/>
      <c r="D264" s="292"/>
      <c r="E264" s="292"/>
      <c r="F264" s="292"/>
      <c r="G264" s="292"/>
    </row>
    <row r="265" ht="15.75" customHeight="1">
      <c r="B265" s="292"/>
      <c r="D265" s="292"/>
      <c r="E265" s="292"/>
      <c r="F265" s="292"/>
      <c r="G265" s="292"/>
    </row>
    <row r="266" ht="15.75" customHeight="1">
      <c r="B266" s="292"/>
      <c r="D266" s="292"/>
      <c r="E266" s="292"/>
      <c r="F266" s="292"/>
      <c r="G266" s="292"/>
    </row>
    <row r="267" ht="15.75" customHeight="1">
      <c r="B267" s="292"/>
      <c r="D267" s="292"/>
      <c r="E267" s="292"/>
      <c r="F267" s="292"/>
      <c r="G267" s="292"/>
    </row>
    <row r="268" ht="15.75" customHeight="1">
      <c r="B268" s="292"/>
      <c r="D268" s="292"/>
      <c r="E268" s="292"/>
      <c r="F268" s="292"/>
      <c r="G268" s="292"/>
    </row>
    <row r="269" ht="15.75" customHeight="1">
      <c r="B269" s="292"/>
      <c r="D269" s="292"/>
      <c r="E269" s="292"/>
      <c r="F269" s="292"/>
      <c r="G269" s="292"/>
    </row>
    <row r="270" ht="15.75" customHeight="1">
      <c r="B270" s="292"/>
      <c r="D270" s="292"/>
      <c r="E270" s="292"/>
      <c r="F270" s="292"/>
      <c r="G270" s="292"/>
    </row>
    <row r="271" ht="15.75" customHeight="1">
      <c r="B271" s="292"/>
      <c r="D271" s="292"/>
      <c r="E271" s="292"/>
      <c r="F271" s="292"/>
      <c r="G271" s="292"/>
    </row>
    <row r="272" ht="15.75" customHeight="1">
      <c r="B272" s="292"/>
      <c r="D272" s="292"/>
      <c r="E272" s="292"/>
      <c r="F272" s="292"/>
      <c r="G272" s="292"/>
    </row>
    <row r="273" ht="15.75" customHeight="1">
      <c r="B273" s="292"/>
      <c r="D273" s="292"/>
      <c r="E273" s="292"/>
      <c r="F273" s="292"/>
      <c r="G273" s="292"/>
    </row>
    <row r="274" ht="15.75" customHeight="1">
      <c r="B274" s="292"/>
      <c r="D274" s="292"/>
      <c r="E274" s="292"/>
      <c r="F274" s="292"/>
      <c r="G274" s="292"/>
    </row>
    <row r="275" ht="15.75" customHeight="1">
      <c r="B275" s="292"/>
      <c r="D275" s="292"/>
      <c r="E275" s="292"/>
      <c r="F275" s="292"/>
      <c r="G275" s="292"/>
    </row>
    <row r="276" ht="15.75" customHeight="1">
      <c r="B276" s="292"/>
      <c r="D276" s="292"/>
      <c r="E276" s="292"/>
      <c r="F276" s="292"/>
      <c r="G276" s="292"/>
    </row>
    <row r="277" ht="15.75" customHeight="1">
      <c r="B277" s="292"/>
      <c r="D277" s="292"/>
      <c r="E277" s="292"/>
      <c r="F277" s="292"/>
      <c r="G277" s="292"/>
    </row>
    <row r="278" ht="15.75" customHeight="1">
      <c r="B278" s="292"/>
      <c r="D278" s="292"/>
      <c r="E278" s="292"/>
      <c r="F278" s="292"/>
      <c r="G278" s="292"/>
    </row>
    <row r="279" ht="15.75" customHeight="1">
      <c r="B279" s="292"/>
      <c r="D279" s="292"/>
      <c r="E279" s="292"/>
      <c r="F279" s="292"/>
      <c r="G279" s="292"/>
    </row>
    <row r="280" ht="15.75" customHeight="1">
      <c r="B280" s="292"/>
      <c r="D280" s="292"/>
      <c r="E280" s="292"/>
      <c r="F280" s="292"/>
      <c r="G280" s="292"/>
    </row>
    <row r="281" ht="15.75" customHeight="1">
      <c r="B281" s="292"/>
      <c r="D281" s="292"/>
      <c r="E281" s="292"/>
      <c r="F281" s="292"/>
      <c r="G281" s="292"/>
    </row>
    <row r="282" ht="15.75" customHeight="1">
      <c r="B282" s="292"/>
      <c r="D282" s="292"/>
      <c r="E282" s="292"/>
      <c r="F282" s="292"/>
      <c r="G282" s="292"/>
    </row>
    <row r="283" ht="15.75" customHeight="1">
      <c r="B283" s="292"/>
      <c r="D283" s="292"/>
      <c r="E283" s="292"/>
      <c r="F283" s="292"/>
      <c r="G283" s="292"/>
    </row>
    <row r="284" ht="15.75" customHeight="1">
      <c r="B284" s="292"/>
      <c r="D284" s="292"/>
      <c r="E284" s="292"/>
      <c r="F284" s="292"/>
      <c r="G284" s="292"/>
    </row>
    <row r="285" ht="15.75" customHeight="1">
      <c r="B285" s="292"/>
      <c r="D285" s="292"/>
      <c r="E285" s="292"/>
      <c r="F285" s="292"/>
      <c r="G285" s="292"/>
    </row>
    <row r="286" ht="15.75" customHeight="1">
      <c r="B286" s="292"/>
      <c r="D286" s="292"/>
      <c r="E286" s="292"/>
      <c r="F286" s="292"/>
      <c r="G286" s="292"/>
    </row>
    <row r="287" ht="15.75" customHeight="1">
      <c r="B287" s="292"/>
      <c r="D287" s="292"/>
      <c r="E287" s="292"/>
      <c r="F287" s="292"/>
      <c r="G287" s="292"/>
    </row>
    <row r="288" ht="15.75" customHeight="1">
      <c r="B288" s="292"/>
      <c r="D288" s="292"/>
      <c r="E288" s="292"/>
      <c r="F288" s="292"/>
      <c r="G288" s="292"/>
    </row>
    <row r="289" ht="15.75" customHeight="1">
      <c r="B289" s="292"/>
      <c r="D289" s="292"/>
      <c r="E289" s="292"/>
      <c r="F289" s="292"/>
      <c r="G289" s="292"/>
    </row>
    <row r="290" ht="15.75" customHeight="1">
      <c r="B290" s="292"/>
      <c r="D290" s="292"/>
      <c r="E290" s="292"/>
      <c r="F290" s="292"/>
      <c r="G290" s="292"/>
    </row>
    <row r="291" ht="15.75" customHeight="1">
      <c r="B291" s="292"/>
      <c r="D291" s="292"/>
      <c r="E291" s="292"/>
      <c r="F291" s="292"/>
      <c r="G291" s="292"/>
    </row>
    <row r="292" ht="15.75" customHeight="1">
      <c r="B292" s="292"/>
      <c r="D292" s="292"/>
      <c r="E292" s="292"/>
      <c r="F292" s="292"/>
      <c r="G292" s="292"/>
    </row>
    <row r="293" ht="15.75" customHeight="1">
      <c r="B293" s="292"/>
      <c r="D293" s="292"/>
      <c r="E293" s="292"/>
      <c r="F293" s="292"/>
      <c r="G293" s="292"/>
    </row>
    <row r="294" ht="15.75" customHeight="1">
      <c r="B294" s="292"/>
      <c r="D294" s="292"/>
      <c r="E294" s="292"/>
      <c r="F294" s="292"/>
      <c r="G294" s="292"/>
    </row>
    <row r="295" ht="15.75" customHeight="1">
      <c r="B295" s="292"/>
      <c r="D295" s="292"/>
      <c r="E295" s="292"/>
      <c r="F295" s="292"/>
      <c r="G295" s="292"/>
    </row>
    <row r="296" ht="15.75" customHeight="1">
      <c r="B296" s="292"/>
      <c r="D296" s="292"/>
      <c r="E296" s="292"/>
      <c r="F296" s="292"/>
      <c r="G296" s="292"/>
    </row>
    <row r="297" ht="15.75" customHeight="1">
      <c r="B297" s="292"/>
      <c r="D297" s="292"/>
      <c r="E297" s="292"/>
      <c r="F297" s="292"/>
      <c r="G297" s="292"/>
    </row>
    <row r="298" ht="15.75" customHeight="1">
      <c r="B298" s="292"/>
      <c r="D298" s="292"/>
      <c r="E298" s="292"/>
      <c r="F298" s="292"/>
      <c r="G298" s="292"/>
    </row>
    <row r="299" ht="15.75" customHeight="1">
      <c r="B299" s="292"/>
      <c r="D299" s="292"/>
      <c r="E299" s="292"/>
      <c r="F299" s="292"/>
      <c r="G299" s="292"/>
    </row>
    <row r="300" ht="15.75" customHeight="1">
      <c r="B300" s="292"/>
      <c r="D300" s="292"/>
      <c r="E300" s="292"/>
      <c r="F300" s="292"/>
      <c r="G300" s="292"/>
    </row>
    <row r="301" ht="15.75" customHeight="1">
      <c r="B301" s="292"/>
      <c r="D301" s="292"/>
      <c r="E301" s="292"/>
      <c r="F301" s="292"/>
      <c r="G301" s="292"/>
    </row>
    <row r="302" ht="15.75" customHeight="1">
      <c r="B302" s="292"/>
      <c r="D302" s="292"/>
      <c r="E302" s="292"/>
      <c r="F302" s="292"/>
      <c r="G302" s="292"/>
    </row>
    <row r="303" ht="15.75" customHeight="1">
      <c r="B303" s="292"/>
      <c r="D303" s="292"/>
      <c r="E303" s="292"/>
      <c r="F303" s="292"/>
      <c r="G303" s="292"/>
    </row>
    <row r="304" ht="15.75" customHeight="1">
      <c r="B304" s="292"/>
      <c r="D304" s="292"/>
      <c r="E304" s="292"/>
      <c r="F304" s="292"/>
      <c r="G304" s="292"/>
    </row>
    <row r="305" ht="15.75" customHeight="1">
      <c r="B305" s="292"/>
      <c r="D305" s="292"/>
      <c r="E305" s="292"/>
      <c r="F305" s="292"/>
      <c r="G305" s="292"/>
    </row>
    <row r="306" ht="15.75" customHeight="1">
      <c r="B306" s="292"/>
      <c r="D306" s="292"/>
      <c r="E306" s="292"/>
      <c r="F306" s="292"/>
      <c r="G306" s="292"/>
    </row>
    <row r="307" ht="15.75" customHeight="1">
      <c r="B307" s="292"/>
      <c r="D307" s="292"/>
      <c r="E307" s="292"/>
      <c r="F307" s="292"/>
      <c r="G307" s="292"/>
    </row>
    <row r="308" ht="15.75" customHeight="1">
      <c r="B308" s="292"/>
      <c r="D308" s="292"/>
      <c r="E308" s="292"/>
      <c r="F308" s="292"/>
      <c r="G308" s="292"/>
    </row>
    <row r="309" ht="15.75" customHeight="1">
      <c r="B309" s="292"/>
      <c r="D309" s="292"/>
      <c r="E309" s="292"/>
      <c r="F309" s="292"/>
      <c r="G309" s="292"/>
    </row>
    <row r="310" ht="15.75" customHeight="1">
      <c r="B310" s="292"/>
      <c r="D310" s="292"/>
      <c r="E310" s="292"/>
      <c r="F310" s="292"/>
      <c r="G310" s="292"/>
    </row>
    <row r="311" ht="15.75" customHeight="1">
      <c r="B311" s="292"/>
      <c r="D311" s="292"/>
      <c r="E311" s="292"/>
      <c r="F311" s="292"/>
      <c r="G311" s="292"/>
    </row>
    <row r="312" ht="15.75" customHeight="1">
      <c r="B312" s="292"/>
      <c r="D312" s="292"/>
      <c r="E312" s="292"/>
      <c r="F312" s="292"/>
      <c r="G312" s="292"/>
    </row>
    <row r="313" ht="15.75" customHeight="1">
      <c r="B313" s="292"/>
      <c r="D313" s="292"/>
      <c r="E313" s="292"/>
      <c r="F313" s="292"/>
      <c r="G313" s="292"/>
    </row>
    <row r="314" ht="15.75" customHeight="1">
      <c r="B314" s="292"/>
      <c r="D314" s="292"/>
      <c r="E314" s="292"/>
      <c r="F314" s="292"/>
      <c r="G314" s="292"/>
    </row>
    <row r="315" ht="15.75" customHeight="1">
      <c r="B315" s="292"/>
      <c r="D315" s="292"/>
      <c r="E315" s="292"/>
      <c r="F315" s="292"/>
      <c r="G315" s="292"/>
    </row>
    <row r="316" ht="15.75" customHeight="1">
      <c r="B316" s="292"/>
      <c r="D316" s="292"/>
      <c r="E316" s="292"/>
      <c r="F316" s="292"/>
      <c r="G316" s="292"/>
    </row>
    <row r="317" ht="15.75" customHeight="1">
      <c r="B317" s="292"/>
      <c r="D317" s="292"/>
      <c r="E317" s="292"/>
      <c r="F317" s="292"/>
      <c r="G317" s="292"/>
    </row>
    <row r="318" ht="15.75" customHeight="1">
      <c r="B318" s="292"/>
      <c r="D318" s="292"/>
      <c r="E318" s="292"/>
      <c r="F318" s="292"/>
      <c r="G318" s="292"/>
    </row>
    <row r="319" ht="15.75" customHeight="1">
      <c r="B319" s="292"/>
      <c r="D319" s="292"/>
      <c r="E319" s="292"/>
      <c r="F319" s="292"/>
      <c r="G319" s="292"/>
    </row>
    <row r="320" ht="15.75" customHeight="1">
      <c r="B320" s="292"/>
      <c r="D320" s="292"/>
      <c r="E320" s="292"/>
      <c r="F320" s="292"/>
      <c r="G320" s="292"/>
    </row>
    <row r="321" ht="15.75" customHeight="1">
      <c r="B321" s="292"/>
      <c r="D321" s="292"/>
      <c r="E321" s="292"/>
      <c r="F321" s="292"/>
      <c r="G321" s="292"/>
    </row>
    <row r="322" ht="15.75" customHeight="1">
      <c r="B322" s="292"/>
      <c r="D322" s="292"/>
      <c r="E322" s="292"/>
      <c r="F322" s="292"/>
      <c r="G322" s="292"/>
    </row>
    <row r="323" ht="15.75" customHeight="1">
      <c r="B323" s="292"/>
      <c r="D323" s="292"/>
      <c r="E323" s="292"/>
      <c r="F323" s="292"/>
      <c r="G323" s="292"/>
    </row>
    <row r="324" ht="15.75" customHeight="1">
      <c r="B324" s="292"/>
      <c r="D324" s="292"/>
      <c r="E324" s="292"/>
      <c r="F324" s="292"/>
      <c r="G324" s="292"/>
    </row>
    <row r="325" ht="15.75" customHeight="1">
      <c r="B325" s="292"/>
      <c r="D325" s="292"/>
      <c r="E325" s="292"/>
      <c r="F325" s="292"/>
      <c r="G325" s="292"/>
    </row>
    <row r="326" ht="15.75" customHeight="1">
      <c r="B326" s="292"/>
      <c r="D326" s="292"/>
      <c r="E326" s="292"/>
      <c r="F326" s="292"/>
      <c r="G326" s="292"/>
    </row>
    <row r="327" ht="15.75" customHeight="1">
      <c r="B327" s="292"/>
      <c r="D327" s="292"/>
      <c r="E327" s="292"/>
      <c r="F327" s="292"/>
      <c r="G327" s="292"/>
    </row>
    <row r="328" ht="15.75" customHeight="1">
      <c r="B328" s="292"/>
      <c r="D328" s="292"/>
      <c r="E328" s="292"/>
      <c r="F328" s="292"/>
      <c r="G328" s="292"/>
    </row>
    <row r="329" ht="15.75" customHeight="1">
      <c r="B329" s="292"/>
      <c r="D329" s="292"/>
      <c r="E329" s="292"/>
      <c r="F329" s="292"/>
      <c r="G329" s="292"/>
    </row>
    <row r="330" ht="15.75" customHeight="1">
      <c r="B330" s="292"/>
      <c r="D330" s="292"/>
      <c r="E330" s="292"/>
      <c r="F330" s="292"/>
      <c r="G330" s="292"/>
    </row>
    <row r="331" ht="15.75" customHeight="1">
      <c r="B331" s="292"/>
      <c r="D331" s="292"/>
      <c r="E331" s="292"/>
      <c r="F331" s="292"/>
      <c r="G331" s="292"/>
    </row>
    <row r="332" ht="15.75" customHeight="1">
      <c r="B332" s="292"/>
      <c r="D332" s="292"/>
      <c r="E332" s="292"/>
      <c r="F332" s="292"/>
      <c r="G332" s="292"/>
    </row>
    <row r="333" ht="15.75" customHeight="1">
      <c r="B333" s="292"/>
      <c r="D333" s="292"/>
      <c r="E333" s="292"/>
      <c r="F333" s="292"/>
      <c r="G333" s="292"/>
    </row>
    <row r="334" ht="15.75" customHeight="1">
      <c r="B334" s="292"/>
      <c r="D334" s="292"/>
      <c r="E334" s="292"/>
      <c r="F334" s="292"/>
      <c r="G334" s="292"/>
    </row>
    <row r="335" ht="15.75" customHeight="1">
      <c r="B335" s="292"/>
      <c r="D335" s="292"/>
      <c r="E335" s="292"/>
      <c r="F335" s="292"/>
      <c r="G335" s="292"/>
    </row>
    <row r="336" ht="15.75" customHeight="1">
      <c r="B336" s="292"/>
      <c r="D336" s="292"/>
      <c r="E336" s="292"/>
      <c r="F336" s="292"/>
      <c r="G336" s="292"/>
    </row>
    <row r="337" ht="15.75" customHeight="1">
      <c r="B337" s="292"/>
      <c r="D337" s="292"/>
      <c r="E337" s="292"/>
      <c r="F337" s="292"/>
      <c r="G337" s="292"/>
    </row>
    <row r="338" ht="15.75" customHeight="1">
      <c r="B338" s="292"/>
      <c r="D338" s="292"/>
      <c r="E338" s="292"/>
      <c r="F338" s="292"/>
      <c r="G338" s="292"/>
    </row>
    <row r="339" ht="15.75" customHeight="1">
      <c r="B339" s="292"/>
      <c r="D339" s="292"/>
      <c r="E339" s="292"/>
      <c r="F339" s="292"/>
      <c r="G339" s="292"/>
    </row>
    <row r="340" ht="15.75" customHeight="1">
      <c r="B340" s="292"/>
      <c r="D340" s="292"/>
      <c r="E340" s="292"/>
      <c r="F340" s="292"/>
      <c r="G340" s="292"/>
    </row>
    <row r="341" ht="15.75" customHeight="1">
      <c r="B341" s="292"/>
      <c r="D341" s="292"/>
      <c r="E341" s="292"/>
      <c r="F341" s="292"/>
      <c r="G341" s="292"/>
    </row>
    <row r="342" ht="15.75" customHeight="1">
      <c r="B342" s="292"/>
      <c r="D342" s="292"/>
      <c r="E342" s="292"/>
      <c r="F342" s="292"/>
      <c r="G342" s="292"/>
    </row>
    <row r="343" ht="15.75" customHeight="1">
      <c r="B343" s="292"/>
      <c r="D343" s="292"/>
      <c r="E343" s="292"/>
      <c r="F343" s="292"/>
      <c r="G343" s="292"/>
    </row>
    <row r="344" ht="15.75" customHeight="1">
      <c r="B344" s="292"/>
      <c r="D344" s="292"/>
      <c r="E344" s="292"/>
      <c r="F344" s="292"/>
      <c r="G344" s="292"/>
    </row>
    <row r="345" ht="15.75" customHeight="1">
      <c r="B345" s="292"/>
      <c r="D345" s="292"/>
      <c r="E345" s="292"/>
      <c r="F345" s="292"/>
      <c r="G345" s="292"/>
    </row>
    <row r="346" ht="15.75" customHeight="1">
      <c r="B346" s="292"/>
      <c r="D346" s="292"/>
      <c r="E346" s="292"/>
      <c r="F346" s="292"/>
      <c r="G346" s="292"/>
    </row>
    <row r="347" ht="15.75" customHeight="1">
      <c r="B347" s="292"/>
      <c r="D347" s="292"/>
      <c r="E347" s="292"/>
      <c r="F347" s="292"/>
      <c r="G347" s="292"/>
    </row>
    <row r="348" ht="15.75" customHeight="1">
      <c r="B348" s="292"/>
      <c r="D348" s="292"/>
      <c r="E348" s="292"/>
      <c r="F348" s="292"/>
      <c r="G348" s="292"/>
    </row>
    <row r="349" ht="15.75" customHeight="1">
      <c r="B349" s="292"/>
      <c r="D349" s="292"/>
      <c r="E349" s="292"/>
      <c r="F349" s="292"/>
      <c r="G349" s="292"/>
    </row>
    <row r="350" ht="15.75" customHeight="1">
      <c r="B350" s="292"/>
      <c r="D350" s="292"/>
      <c r="E350" s="292"/>
      <c r="F350" s="292"/>
      <c r="G350" s="292"/>
    </row>
    <row r="351" ht="15.75" customHeight="1">
      <c r="B351" s="292"/>
      <c r="D351" s="292"/>
      <c r="E351" s="292"/>
      <c r="F351" s="292"/>
      <c r="G351" s="292"/>
    </row>
    <row r="352" ht="15.75" customHeight="1">
      <c r="B352" s="292"/>
      <c r="D352" s="292"/>
      <c r="E352" s="292"/>
      <c r="F352" s="292"/>
      <c r="G352" s="292"/>
    </row>
    <row r="353" ht="15.75" customHeight="1">
      <c r="B353" s="292"/>
      <c r="D353" s="292"/>
      <c r="E353" s="292"/>
      <c r="F353" s="292"/>
      <c r="G353" s="292"/>
    </row>
    <row r="354" ht="15.75" customHeight="1">
      <c r="B354" s="292"/>
      <c r="D354" s="292"/>
      <c r="E354" s="292"/>
      <c r="F354" s="292"/>
      <c r="G354" s="292"/>
    </row>
    <row r="355" ht="15.75" customHeight="1">
      <c r="B355" s="292"/>
      <c r="D355" s="292"/>
      <c r="E355" s="292"/>
      <c r="F355" s="292"/>
      <c r="G355" s="292"/>
    </row>
    <row r="356" ht="15.75" customHeight="1">
      <c r="B356" s="292"/>
      <c r="D356" s="292"/>
      <c r="E356" s="292"/>
      <c r="F356" s="292"/>
      <c r="G356" s="292"/>
    </row>
    <row r="357" ht="15.75" customHeight="1">
      <c r="B357" s="292"/>
      <c r="D357" s="292"/>
      <c r="E357" s="292"/>
      <c r="F357" s="292"/>
      <c r="G357" s="292"/>
    </row>
    <row r="358" ht="15.75" customHeight="1">
      <c r="B358" s="292"/>
      <c r="D358" s="292"/>
      <c r="E358" s="292"/>
      <c r="F358" s="292"/>
      <c r="G358" s="292"/>
    </row>
    <row r="359" ht="15.75" customHeight="1">
      <c r="B359" s="292"/>
      <c r="D359" s="292"/>
      <c r="E359" s="292"/>
      <c r="F359" s="292"/>
      <c r="G359" s="292"/>
    </row>
    <row r="360" ht="15.75" customHeight="1">
      <c r="B360" s="292"/>
      <c r="D360" s="292"/>
      <c r="E360" s="292"/>
      <c r="F360" s="292"/>
      <c r="G360" s="292"/>
    </row>
    <row r="361" ht="15.75" customHeight="1">
      <c r="B361" s="292"/>
      <c r="D361" s="292"/>
      <c r="E361" s="292"/>
      <c r="F361" s="292"/>
      <c r="G361" s="292"/>
    </row>
    <row r="362" ht="15.75" customHeight="1">
      <c r="B362" s="292"/>
      <c r="D362" s="292"/>
      <c r="E362" s="292"/>
      <c r="F362" s="292"/>
      <c r="G362" s="292"/>
    </row>
    <row r="363" ht="15.75" customHeight="1">
      <c r="B363" s="292"/>
      <c r="D363" s="292"/>
      <c r="E363" s="292"/>
      <c r="F363" s="292"/>
      <c r="G363" s="292"/>
    </row>
    <row r="364" ht="15.75" customHeight="1">
      <c r="B364" s="292"/>
      <c r="D364" s="292"/>
      <c r="E364" s="292"/>
      <c r="F364" s="292"/>
      <c r="G364" s="292"/>
    </row>
    <row r="365" ht="15.75" customHeight="1">
      <c r="B365" s="292"/>
      <c r="D365" s="292"/>
      <c r="E365" s="292"/>
      <c r="F365" s="292"/>
      <c r="G365" s="292"/>
    </row>
    <row r="366" ht="15.75" customHeight="1">
      <c r="B366" s="292"/>
      <c r="D366" s="292"/>
      <c r="E366" s="292"/>
      <c r="F366" s="292"/>
      <c r="G366" s="292"/>
    </row>
    <row r="367" ht="15.75" customHeight="1">
      <c r="B367" s="292"/>
      <c r="D367" s="292"/>
      <c r="E367" s="292"/>
      <c r="F367" s="292"/>
      <c r="G367" s="292"/>
    </row>
    <row r="368" ht="15.75" customHeight="1">
      <c r="B368" s="292"/>
      <c r="D368" s="292"/>
      <c r="E368" s="292"/>
      <c r="F368" s="292"/>
      <c r="G368" s="292"/>
    </row>
    <row r="369" ht="15.75" customHeight="1">
      <c r="B369" s="292"/>
      <c r="D369" s="292"/>
      <c r="E369" s="292"/>
      <c r="F369" s="292"/>
      <c r="G369" s="292"/>
    </row>
    <row r="370" ht="15.75" customHeight="1">
      <c r="B370" s="292"/>
      <c r="D370" s="292"/>
      <c r="E370" s="292"/>
      <c r="F370" s="292"/>
      <c r="G370" s="292"/>
    </row>
    <row r="371" ht="15.75" customHeight="1">
      <c r="B371" s="292"/>
      <c r="D371" s="292"/>
      <c r="E371" s="292"/>
      <c r="F371" s="292"/>
      <c r="G371" s="292"/>
    </row>
    <row r="372" ht="15.75" customHeight="1">
      <c r="B372" s="292"/>
      <c r="D372" s="292"/>
      <c r="E372" s="292"/>
      <c r="F372" s="292"/>
      <c r="G372" s="292"/>
    </row>
    <row r="373" ht="15.75" customHeight="1">
      <c r="B373" s="292"/>
      <c r="D373" s="292"/>
      <c r="E373" s="292"/>
      <c r="F373" s="292"/>
      <c r="G373" s="292"/>
    </row>
    <row r="374" ht="15.75" customHeight="1">
      <c r="B374" s="292"/>
      <c r="D374" s="292"/>
      <c r="E374" s="292"/>
      <c r="F374" s="292"/>
      <c r="G374" s="292"/>
    </row>
    <row r="375" ht="15.75" customHeight="1">
      <c r="B375" s="292"/>
      <c r="D375" s="292"/>
      <c r="E375" s="292"/>
      <c r="F375" s="292"/>
      <c r="G375" s="292"/>
    </row>
    <row r="376" ht="15.75" customHeight="1">
      <c r="B376" s="292"/>
      <c r="D376" s="292"/>
      <c r="E376" s="292"/>
      <c r="F376" s="292"/>
      <c r="G376" s="292"/>
    </row>
    <row r="377" ht="15.75" customHeight="1">
      <c r="B377" s="292"/>
      <c r="D377" s="292"/>
      <c r="E377" s="292"/>
      <c r="F377" s="292"/>
      <c r="G377" s="292"/>
    </row>
    <row r="378" ht="15.75" customHeight="1">
      <c r="B378" s="292"/>
      <c r="D378" s="292"/>
      <c r="E378" s="292"/>
      <c r="F378" s="292"/>
      <c r="G378" s="292"/>
    </row>
    <row r="379" ht="15.75" customHeight="1">
      <c r="B379" s="292"/>
      <c r="D379" s="292"/>
      <c r="E379" s="292"/>
      <c r="F379" s="292"/>
      <c r="G379" s="292"/>
    </row>
    <row r="380" ht="15.75" customHeight="1">
      <c r="B380" s="292"/>
      <c r="D380" s="292"/>
      <c r="E380" s="292"/>
      <c r="F380" s="292"/>
      <c r="G380" s="292"/>
    </row>
    <row r="381" ht="15.75" customHeight="1">
      <c r="B381" s="292"/>
      <c r="D381" s="292"/>
      <c r="E381" s="292"/>
      <c r="F381" s="292"/>
      <c r="G381" s="292"/>
    </row>
    <row r="382" ht="15.75" customHeight="1">
      <c r="B382" s="292"/>
      <c r="D382" s="292"/>
      <c r="E382" s="292"/>
      <c r="F382" s="292"/>
      <c r="G382" s="292"/>
    </row>
    <row r="383" ht="15.75" customHeight="1">
      <c r="B383" s="292"/>
      <c r="D383" s="292"/>
      <c r="E383" s="292"/>
      <c r="F383" s="292"/>
      <c r="G383" s="292"/>
    </row>
    <row r="384" ht="15.75" customHeight="1">
      <c r="B384" s="292"/>
      <c r="D384" s="292"/>
      <c r="E384" s="292"/>
      <c r="F384" s="292"/>
      <c r="G384" s="292"/>
    </row>
    <row r="385" ht="15.75" customHeight="1">
      <c r="B385" s="292"/>
      <c r="D385" s="292"/>
      <c r="E385" s="292"/>
      <c r="F385" s="292"/>
      <c r="G385" s="292"/>
    </row>
    <row r="386" ht="15.75" customHeight="1">
      <c r="B386" s="292"/>
      <c r="D386" s="292"/>
      <c r="E386" s="292"/>
      <c r="F386" s="292"/>
      <c r="G386" s="292"/>
    </row>
    <row r="387" ht="15.75" customHeight="1">
      <c r="B387" s="292"/>
      <c r="D387" s="292"/>
      <c r="E387" s="292"/>
      <c r="F387" s="292"/>
      <c r="G387" s="292"/>
    </row>
    <row r="388" ht="15.75" customHeight="1">
      <c r="B388" s="292"/>
      <c r="D388" s="292"/>
      <c r="E388" s="292"/>
      <c r="F388" s="292"/>
      <c r="G388" s="292"/>
    </row>
    <row r="389" ht="15.75" customHeight="1">
      <c r="B389" s="292"/>
      <c r="D389" s="292"/>
      <c r="E389" s="292"/>
      <c r="F389" s="292"/>
      <c r="G389" s="292"/>
    </row>
    <row r="390" ht="15.75" customHeight="1">
      <c r="B390" s="292"/>
      <c r="D390" s="292"/>
      <c r="E390" s="292"/>
      <c r="F390" s="292"/>
      <c r="G390" s="292"/>
    </row>
    <row r="391" ht="15.75" customHeight="1">
      <c r="B391" s="292"/>
      <c r="D391" s="292"/>
      <c r="E391" s="292"/>
      <c r="F391" s="292"/>
      <c r="G391" s="292"/>
    </row>
    <row r="392" ht="15.75" customHeight="1">
      <c r="B392" s="292"/>
      <c r="D392" s="292"/>
      <c r="E392" s="292"/>
      <c r="F392" s="292"/>
      <c r="G392" s="292"/>
    </row>
    <row r="393" ht="15.75" customHeight="1">
      <c r="B393" s="292"/>
      <c r="D393" s="292"/>
      <c r="E393" s="292"/>
      <c r="F393" s="292"/>
      <c r="G393" s="292"/>
    </row>
    <row r="394" ht="15.75" customHeight="1">
      <c r="B394" s="292"/>
      <c r="D394" s="292"/>
      <c r="E394" s="292"/>
      <c r="F394" s="292"/>
      <c r="G394" s="292"/>
    </row>
    <row r="395" ht="15.75" customHeight="1">
      <c r="B395" s="292"/>
      <c r="D395" s="292"/>
      <c r="E395" s="292"/>
      <c r="F395" s="292"/>
      <c r="G395" s="292"/>
    </row>
    <row r="396" ht="15.75" customHeight="1">
      <c r="B396" s="292"/>
      <c r="D396" s="292"/>
      <c r="E396" s="292"/>
      <c r="F396" s="292"/>
      <c r="G396" s="292"/>
    </row>
    <row r="397" ht="15.75" customHeight="1">
      <c r="B397" s="292"/>
      <c r="D397" s="292"/>
      <c r="E397" s="292"/>
      <c r="F397" s="292"/>
      <c r="G397" s="292"/>
    </row>
    <row r="398" ht="15.75" customHeight="1">
      <c r="B398" s="292"/>
      <c r="D398" s="292"/>
      <c r="E398" s="292"/>
      <c r="F398" s="292"/>
      <c r="G398" s="292"/>
    </row>
    <row r="399" ht="15.75" customHeight="1">
      <c r="B399" s="292"/>
      <c r="D399" s="292"/>
      <c r="E399" s="292"/>
      <c r="F399" s="292"/>
      <c r="G399" s="292"/>
    </row>
    <row r="400" ht="15.75" customHeight="1">
      <c r="B400" s="292"/>
      <c r="D400" s="292"/>
      <c r="E400" s="292"/>
      <c r="F400" s="292"/>
      <c r="G400" s="292"/>
    </row>
    <row r="401" ht="15.75" customHeight="1">
      <c r="B401" s="292"/>
      <c r="D401" s="292"/>
      <c r="E401" s="292"/>
      <c r="F401" s="292"/>
      <c r="G401" s="292"/>
    </row>
    <row r="402" ht="15.75" customHeight="1">
      <c r="B402" s="292"/>
      <c r="D402" s="292"/>
      <c r="E402" s="292"/>
      <c r="F402" s="292"/>
      <c r="G402" s="292"/>
    </row>
    <row r="403" ht="15.75" customHeight="1">
      <c r="B403" s="292"/>
      <c r="D403" s="292"/>
      <c r="E403" s="292"/>
      <c r="F403" s="292"/>
      <c r="G403" s="292"/>
    </row>
    <row r="404" ht="15.75" customHeight="1">
      <c r="B404" s="292"/>
      <c r="D404" s="292"/>
      <c r="E404" s="292"/>
      <c r="F404" s="292"/>
      <c r="G404" s="292"/>
    </row>
    <row r="405" ht="15.75" customHeight="1">
      <c r="B405" s="292"/>
      <c r="D405" s="292"/>
      <c r="E405" s="292"/>
      <c r="F405" s="292"/>
      <c r="G405" s="292"/>
    </row>
    <row r="406" ht="15.75" customHeight="1">
      <c r="B406" s="292"/>
      <c r="D406" s="292"/>
      <c r="E406" s="292"/>
      <c r="F406" s="292"/>
      <c r="G406" s="292"/>
    </row>
    <row r="407" ht="15.75" customHeight="1">
      <c r="B407" s="292"/>
      <c r="D407" s="292"/>
      <c r="E407" s="292"/>
      <c r="F407" s="292"/>
      <c r="G407" s="292"/>
    </row>
    <row r="408" ht="15.75" customHeight="1">
      <c r="B408" s="292"/>
      <c r="D408" s="292"/>
      <c r="E408" s="292"/>
      <c r="F408" s="292"/>
      <c r="G408" s="292"/>
    </row>
    <row r="409" ht="15.75" customHeight="1">
      <c r="B409" s="292"/>
      <c r="D409" s="292"/>
      <c r="E409" s="292"/>
      <c r="F409" s="292"/>
      <c r="G409" s="292"/>
    </row>
    <row r="410" ht="15.75" customHeight="1">
      <c r="B410" s="292"/>
      <c r="D410" s="292"/>
      <c r="E410" s="292"/>
      <c r="F410" s="292"/>
      <c r="G410" s="292"/>
    </row>
    <row r="411" ht="15.75" customHeight="1">
      <c r="B411" s="292"/>
      <c r="D411" s="292"/>
      <c r="E411" s="292"/>
      <c r="F411" s="292"/>
      <c r="G411" s="292"/>
    </row>
    <row r="412" ht="15.75" customHeight="1">
      <c r="B412" s="292"/>
      <c r="D412" s="292"/>
      <c r="E412" s="292"/>
      <c r="F412" s="292"/>
      <c r="G412" s="292"/>
    </row>
    <row r="413" ht="15.75" customHeight="1">
      <c r="B413" s="292"/>
      <c r="D413" s="292"/>
      <c r="E413" s="292"/>
      <c r="F413" s="292"/>
      <c r="G413" s="292"/>
    </row>
    <row r="414" ht="15.75" customHeight="1">
      <c r="B414" s="292"/>
      <c r="D414" s="292"/>
      <c r="E414" s="292"/>
      <c r="F414" s="292"/>
      <c r="G414" s="292"/>
    </row>
    <row r="415" ht="15.75" customHeight="1">
      <c r="B415" s="292"/>
      <c r="D415" s="292"/>
      <c r="E415" s="292"/>
      <c r="F415" s="292"/>
      <c r="G415" s="292"/>
    </row>
    <row r="416" ht="15.75" customHeight="1">
      <c r="B416" s="292"/>
      <c r="D416" s="292"/>
      <c r="E416" s="292"/>
      <c r="F416" s="292"/>
      <c r="G416" s="292"/>
    </row>
    <row r="417" ht="15.75" customHeight="1">
      <c r="B417" s="292"/>
      <c r="D417" s="292"/>
      <c r="E417" s="292"/>
      <c r="F417" s="292"/>
      <c r="G417" s="292"/>
    </row>
    <row r="418" ht="15.75" customHeight="1">
      <c r="B418" s="292"/>
      <c r="D418" s="292"/>
      <c r="E418" s="292"/>
      <c r="F418" s="292"/>
      <c r="G418" s="292"/>
    </row>
    <row r="419" ht="15.75" customHeight="1">
      <c r="B419" s="292"/>
      <c r="D419" s="292"/>
      <c r="E419" s="292"/>
      <c r="F419" s="292"/>
      <c r="G419" s="292"/>
    </row>
    <row r="420" ht="15.75" customHeight="1">
      <c r="B420" s="292"/>
      <c r="D420" s="292"/>
      <c r="E420" s="292"/>
      <c r="F420" s="292"/>
      <c r="G420" s="292"/>
    </row>
    <row r="421" ht="15.75" customHeight="1">
      <c r="B421" s="292"/>
      <c r="D421" s="292"/>
      <c r="E421" s="292"/>
      <c r="F421" s="292"/>
      <c r="G421" s="292"/>
    </row>
    <row r="422" ht="15.75" customHeight="1">
      <c r="B422" s="292"/>
      <c r="D422" s="292"/>
      <c r="E422" s="292"/>
      <c r="F422" s="292"/>
      <c r="G422" s="292"/>
    </row>
    <row r="423" ht="15.75" customHeight="1">
      <c r="B423" s="292"/>
      <c r="D423" s="292"/>
      <c r="E423" s="292"/>
      <c r="F423" s="292"/>
      <c r="G423" s="292"/>
    </row>
    <row r="424" ht="15.75" customHeight="1">
      <c r="B424" s="292"/>
      <c r="D424" s="292"/>
      <c r="E424" s="292"/>
      <c r="F424" s="292"/>
      <c r="G424" s="292"/>
    </row>
    <row r="425" ht="15.75" customHeight="1">
      <c r="B425" s="292"/>
      <c r="D425" s="292"/>
      <c r="E425" s="292"/>
      <c r="F425" s="292"/>
      <c r="G425" s="292"/>
    </row>
    <row r="426" ht="15.75" customHeight="1">
      <c r="B426" s="292"/>
      <c r="D426" s="292"/>
      <c r="E426" s="292"/>
      <c r="F426" s="292"/>
      <c r="G426" s="292"/>
    </row>
    <row r="427" ht="15.75" customHeight="1">
      <c r="B427" s="292"/>
      <c r="D427" s="292"/>
      <c r="E427" s="292"/>
      <c r="F427" s="292"/>
      <c r="G427" s="292"/>
    </row>
    <row r="428" ht="15.75" customHeight="1">
      <c r="B428" s="292"/>
      <c r="D428" s="292"/>
      <c r="E428" s="292"/>
      <c r="F428" s="292"/>
      <c r="G428" s="292"/>
    </row>
    <row r="429" ht="15.75" customHeight="1">
      <c r="B429" s="292"/>
      <c r="D429" s="292"/>
      <c r="E429" s="292"/>
      <c r="F429" s="292"/>
      <c r="G429" s="292"/>
    </row>
    <row r="430" ht="15.75" customHeight="1">
      <c r="B430" s="292"/>
      <c r="D430" s="292"/>
      <c r="E430" s="292"/>
      <c r="F430" s="292"/>
      <c r="G430" s="292"/>
    </row>
    <row r="431" ht="15.75" customHeight="1">
      <c r="B431" s="292"/>
      <c r="D431" s="292"/>
      <c r="E431" s="292"/>
      <c r="F431" s="292"/>
      <c r="G431" s="292"/>
    </row>
    <row r="432" ht="15.75" customHeight="1">
      <c r="B432" s="292"/>
      <c r="D432" s="292"/>
      <c r="E432" s="292"/>
      <c r="F432" s="292"/>
      <c r="G432" s="292"/>
    </row>
    <row r="433" ht="15.75" customHeight="1">
      <c r="B433" s="292"/>
      <c r="D433" s="292"/>
      <c r="E433" s="292"/>
      <c r="F433" s="292"/>
      <c r="G433" s="292"/>
    </row>
    <row r="434" ht="15.75" customHeight="1">
      <c r="B434" s="292"/>
      <c r="D434" s="292"/>
      <c r="E434" s="292"/>
      <c r="F434" s="292"/>
      <c r="G434" s="292"/>
    </row>
    <row r="435" ht="15.75" customHeight="1">
      <c r="B435" s="292"/>
      <c r="D435" s="292"/>
      <c r="E435" s="292"/>
      <c r="F435" s="292"/>
      <c r="G435" s="292"/>
    </row>
    <row r="436" ht="15.75" customHeight="1">
      <c r="B436" s="292"/>
      <c r="D436" s="292"/>
      <c r="E436" s="292"/>
      <c r="F436" s="292"/>
      <c r="G436" s="292"/>
    </row>
    <row r="437" ht="15.75" customHeight="1">
      <c r="B437" s="292"/>
      <c r="D437" s="292"/>
      <c r="E437" s="292"/>
      <c r="F437" s="292"/>
      <c r="G437" s="292"/>
    </row>
    <row r="438" ht="15.75" customHeight="1">
      <c r="B438" s="292"/>
      <c r="D438" s="292"/>
      <c r="E438" s="292"/>
      <c r="F438" s="292"/>
      <c r="G438" s="292"/>
    </row>
    <row r="439" ht="15.75" customHeight="1">
      <c r="B439" s="292"/>
      <c r="D439" s="292"/>
      <c r="E439" s="292"/>
      <c r="F439" s="292"/>
      <c r="G439" s="292"/>
    </row>
    <row r="440" ht="15.75" customHeight="1">
      <c r="B440" s="292"/>
      <c r="D440" s="292"/>
      <c r="E440" s="292"/>
      <c r="F440" s="292"/>
      <c r="G440" s="292"/>
    </row>
    <row r="441" ht="15.75" customHeight="1">
      <c r="B441" s="292"/>
      <c r="D441" s="292"/>
      <c r="E441" s="292"/>
      <c r="F441" s="292"/>
      <c r="G441" s="292"/>
    </row>
    <row r="442" ht="15.75" customHeight="1">
      <c r="B442" s="292"/>
      <c r="D442" s="292"/>
      <c r="E442" s="292"/>
      <c r="F442" s="292"/>
      <c r="G442" s="292"/>
    </row>
    <row r="443" ht="15.75" customHeight="1">
      <c r="B443" s="292"/>
      <c r="D443" s="292"/>
      <c r="E443" s="292"/>
      <c r="F443" s="292"/>
      <c r="G443" s="292"/>
    </row>
    <row r="444" ht="15.75" customHeight="1">
      <c r="B444" s="292"/>
      <c r="D444" s="292"/>
      <c r="E444" s="292"/>
      <c r="F444" s="292"/>
      <c r="G444" s="292"/>
    </row>
    <row r="445" ht="15.75" customHeight="1">
      <c r="B445" s="292"/>
      <c r="D445" s="292"/>
      <c r="E445" s="292"/>
      <c r="F445" s="292"/>
      <c r="G445" s="292"/>
    </row>
    <row r="446" ht="15.75" customHeight="1">
      <c r="B446" s="292"/>
      <c r="D446" s="292"/>
      <c r="E446" s="292"/>
      <c r="F446" s="292"/>
      <c r="G446" s="292"/>
    </row>
    <row r="447" ht="15.75" customHeight="1">
      <c r="B447" s="292"/>
      <c r="D447" s="292"/>
      <c r="E447" s="292"/>
      <c r="F447" s="292"/>
      <c r="G447" s="292"/>
    </row>
    <row r="448" ht="15.75" customHeight="1">
      <c r="B448" s="292"/>
      <c r="D448" s="292"/>
      <c r="E448" s="292"/>
      <c r="F448" s="292"/>
      <c r="G448" s="292"/>
    </row>
    <row r="449" ht="15.75" customHeight="1">
      <c r="B449" s="292"/>
      <c r="D449" s="292"/>
      <c r="E449" s="292"/>
      <c r="F449" s="292"/>
      <c r="G449" s="292"/>
    </row>
    <row r="450" ht="15.75" customHeight="1">
      <c r="B450" s="292"/>
      <c r="D450" s="292"/>
      <c r="E450" s="292"/>
      <c r="F450" s="292"/>
      <c r="G450" s="292"/>
    </row>
    <row r="451" ht="15.75" customHeight="1">
      <c r="B451" s="292"/>
      <c r="D451" s="292"/>
      <c r="E451" s="292"/>
      <c r="F451" s="292"/>
      <c r="G451" s="292"/>
    </row>
    <row r="452" ht="15.75" customHeight="1">
      <c r="B452" s="292"/>
      <c r="D452" s="292"/>
      <c r="E452" s="292"/>
      <c r="F452" s="292"/>
      <c r="G452" s="292"/>
    </row>
    <row r="453" ht="15.75" customHeight="1">
      <c r="B453" s="292"/>
      <c r="D453" s="292"/>
      <c r="E453" s="292"/>
      <c r="F453" s="292"/>
      <c r="G453" s="292"/>
    </row>
    <row r="454" ht="15.75" customHeight="1">
      <c r="B454" s="292"/>
      <c r="D454" s="292"/>
      <c r="E454" s="292"/>
      <c r="F454" s="292"/>
      <c r="G454" s="292"/>
    </row>
    <row r="455" ht="15.75" customHeight="1">
      <c r="B455" s="292"/>
      <c r="D455" s="292"/>
      <c r="E455" s="292"/>
      <c r="F455" s="292"/>
      <c r="G455" s="292"/>
    </row>
    <row r="456" ht="15.75" customHeight="1">
      <c r="B456" s="292"/>
      <c r="D456" s="292"/>
      <c r="E456" s="292"/>
      <c r="F456" s="292"/>
      <c r="G456" s="292"/>
    </row>
    <row r="457" ht="15.75" customHeight="1">
      <c r="B457" s="292"/>
      <c r="D457" s="292"/>
      <c r="E457" s="292"/>
      <c r="F457" s="292"/>
      <c r="G457" s="292"/>
    </row>
    <row r="458" ht="15.75" customHeight="1">
      <c r="B458" s="292"/>
      <c r="D458" s="292"/>
      <c r="E458" s="292"/>
      <c r="F458" s="292"/>
      <c r="G458" s="292"/>
    </row>
    <row r="459" ht="15.75" customHeight="1">
      <c r="B459" s="292"/>
      <c r="D459" s="292"/>
      <c r="E459" s="292"/>
      <c r="F459" s="292"/>
      <c r="G459" s="292"/>
    </row>
    <row r="460" ht="15.75" customHeight="1">
      <c r="B460" s="292"/>
      <c r="D460" s="292"/>
      <c r="E460" s="292"/>
      <c r="F460" s="292"/>
      <c r="G460" s="292"/>
    </row>
    <row r="461" ht="15.75" customHeight="1">
      <c r="B461" s="292"/>
      <c r="D461" s="292"/>
      <c r="E461" s="292"/>
      <c r="F461" s="292"/>
      <c r="G461" s="292"/>
    </row>
    <row r="462" ht="15.75" customHeight="1">
      <c r="B462" s="292"/>
      <c r="D462" s="292"/>
      <c r="E462" s="292"/>
      <c r="F462" s="292"/>
      <c r="G462" s="292"/>
    </row>
    <row r="463" ht="15.75" customHeight="1">
      <c r="B463" s="292"/>
      <c r="D463" s="292"/>
      <c r="E463" s="292"/>
      <c r="F463" s="292"/>
      <c r="G463" s="292"/>
    </row>
    <row r="464" ht="15.75" customHeight="1">
      <c r="B464" s="292"/>
      <c r="D464" s="292"/>
      <c r="E464" s="292"/>
      <c r="F464" s="292"/>
      <c r="G464" s="292"/>
    </row>
    <row r="465" ht="15.75" customHeight="1">
      <c r="B465" s="292"/>
      <c r="D465" s="292"/>
      <c r="E465" s="292"/>
      <c r="F465" s="292"/>
      <c r="G465" s="292"/>
    </row>
    <row r="466" ht="15.75" customHeight="1">
      <c r="B466" s="292"/>
      <c r="D466" s="292"/>
      <c r="E466" s="292"/>
      <c r="F466" s="292"/>
      <c r="G466" s="292"/>
    </row>
    <row r="467" ht="15.75" customHeight="1">
      <c r="B467" s="292"/>
      <c r="D467" s="292"/>
      <c r="E467" s="292"/>
      <c r="F467" s="292"/>
      <c r="G467" s="292"/>
    </row>
    <row r="468" ht="15.75" customHeight="1">
      <c r="B468" s="292"/>
      <c r="D468" s="292"/>
      <c r="E468" s="292"/>
      <c r="F468" s="292"/>
      <c r="G468" s="292"/>
    </row>
    <row r="469" ht="15.75" customHeight="1">
      <c r="B469" s="292"/>
      <c r="D469" s="292"/>
      <c r="E469" s="292"/>
      <c r="F469" s="292"/>
      <c r="G469" s="292"/>
    </row>
    <row r="470" ht="15.75" customHeight="1">
      <c r="B470" s="292"/>
      <c r="D470" s="292"/>
      <c r="E470" s="292"/>
      <c r="F470" s="292"/>
      <c r="G470" s="292"/>
    </row>
    <row r="471" ht="15.75" customHeight="1">
      <c r="B471" s="292"/>
      <c r="D471" s="292"/>
      <c r="E471" s="292"/>
      <c r="F471" s="292"/>
      <c r="G471" s="292"/>
    </row>
    <row r="472" ht="15.75" customHeight="1">
      <c r="B472" s="292"/>
      <c r="D472" s="292"/>
      <c r="E472" s="292"/>
      <c r="F472" s="292"/>
      <c r="G472" s="292"/>
    </row>
    <row r="473" ht="15.75" customHeight="1">
      <c r="B473" s="292"/>
      <c r="D473" s="292"/>
      <c r="E473" s="292"/>
      <c r="F473" s="292"/>
      <c r="G473" s="292"/>
    </row>
    <row r="474" ht="15.75" customHeight="1">
      <c r="B474" s="292"/>
      <c r="D474" s="292"/>
      <c r="E474" s="292"/>
      <c r="F474" s="292"/>
      <c r="G474" s="292"/>
    </row>
    <row r="475" ht="15.75" customHeight="1">
      <c r="B475" s="292"/>
      <c r="D475" s="292"/>
      <c r="E475" s="292"/>
      <c r="F475" s="292"/>
      <c r="G475" s="292"/>
    </row>
    <row r="476" ht="15.75" customHeight="1">
      <c r="B476" s="292"/>
      <c r="D476" s="292"/>
      <c r="E476" s="292"/>
      <c r="F476" s="292"/>
      <c r="G476" s="292"/>
    </row>
    <row r="477" ht="15.75" customHeight="1">
      <c r="B477" s="292"/>
      <c r="D477" s="292"/>
      <c r="E477" s="292"/>
      <c r="F477" s="292"/>
      <c r="G477" s="292"/>
    </row>
    <row r="478" ht="15.75" customHeight="1">
      <c r="B478" s="292"/>
      <c r="D478" s="292"/>
      <c r="E478" s="292"/>
      <c r="F478" s="292"/>
      <c r="G478" s="292"/>
    </row>
    <row r="479" ht="15.75" customHeight="1">
      <c r="B479" s="292"/>
      <c r="D479" s="292"/>
      <c r="E479" s="292"/>
      <c r="F479" s="292"/>
      <c r="G479" s="292"/>
    </row>
    <row r="480" ht="15.75" customHeight="1">
      <c r="B480" s="292"/>
      <c r="D480" s="292"/>
      <c r="E480" s="292"/>
      <c r="F480" s="292"/>
      <c r="G480" s="292"/>
    </row>
    <row r="481" ht="15.75" customHeight="1">
      <c r="B481" s="292"/>
      <c r="D481" s="292"/>
      <c r="E481" s="292"/>
      <c r="F481" s="292"/>
      <c r="G481" s="292"/>
    </row>
    <row r="482" ht="15.75" customHeight="1">
      <c r="B482" s="292"/>
      <c r="D482" s="292"/>
      <c r="E482" s="292"/>
      <c r="F482" s="292"/>
      <c r="G482" s="292"/>
    </row>
    <row r="483" ht="15.75" customHeight="1">
      <c r="B483" s="292"/>
      <c r="D483" s="292"/>
      <c r="E483" s="292"/>
      <c r="F483" s="292"/>
      <c r="G483" s="292"/>
    </row>
    <row r="484" ht="15.75" customHeight="1">
      <c r="B484" s="292"/>
      <c r="D484" s="292"/>
      <c r="E484" s="292"/>
      <c r="F484" s="292"/>
      <c r="G484" s="292"/>
    </row>
    <row r="485" ht="15.75" customHeight="1">
      <c r="B485" s="292"/>
      <c r="D485" s="292"/>
      <c r="E485" s="292"/>
      <c r="F485" s="292"/>
      <c r="G485" s="292"/>
    </row>
    <row r="486" ht="15.75" customHeight="1">
      <c r="B486" s="292"/>
      <c r="D486" s="292"/>
      <c r="E486" s="292"/>
      <c r="F486" s="292"/>
      <c r="G486" s="292"/>
    </row>
    <row r="487" ht="15.75" customHeight="1">
      <c r="B487" s="292"/>
      <c r="D487" s="292"/>
      <c r="E487" s="292"/>
      <c r="F487" s="292"/>
      <c r="G487" s="292"/>
    </row>
    <row r="488" ht="15.75" customHeight="1">
      <c r="B488" s="292"/>
      <c r="D488" s="292"/>
      <c r="E488" s="292"/>
      <c r="F488" s="292"/>
      <c r="G488" s="292"/>
    </row>
    <row r="489" ht="15.75" customHeight="1">
      <c r="B489" s="292"/>
      <c r="D489" s="292"/>
      <c r="E489" s="292"/>
      <c r="F489" s="292"/>
      <c r="G489" s="292"/>
    </row>
    <row r="490" ht="15.75" customHeight="1">
      <c r="B490" s="292"/>
      <c r="D490" s="292"/>
      <c r="E490" s="292"/>
      <c r="F490" s="292"/>
      <c r="G490" s="292"/>
    </row>
    <row r="491" ht="15.75" customHeight="1">
      <c r="B491" s="292"/>
      <c r="D491" s="292"/>
      <c r="E491" s="292"/>
      <c r="F491" s="292"/>
      <c r="G491" s="292"/>
    </row>
    <row r="492" ht="15.75" customHeight="1">
      <c r="B492" s="292"/>
      <c r="D492" s="292"/>
      <c r="E492" s="292"/>
      <c r="F492" s="292"/>
      <c r="G492" s="292"/>
    </row>
    <row r="493" ht="15.75" customHeight="1">
      <c r="B493" s="292"/>
      <c r="D493" s="292"/>
      <c r="E493" s="292"/>
      <c r="F493" s="292"/>
      <c r="G493" s="292"/>
    </row>
    <row r="494" ht="15.75" customHeight="1">
      <c r="B494" s="292"/>
      <c r="D494" s="292"/>
      <c r="E494" s="292"/>
      <c r="F494" s="292"/>
      <c r="G494" s="292"/>
    </row>
    <row r="495" ht="15.75" customHeight="1">
      <c r="B495" s="292"/>
      <c r="D495" s="292"/>
      <c r="E495" s="292"/>
      <c r="F495" s="292"/>
      <c r="G495" s="292"/>
    </row>
    <row r="496" ht="15.75" customHeight="1">
      <c r="B496" s="292"/>
      <c r="D496" s="292"/>
      <c r="E496" s="292"/>
      <c r="F496" s="292"/>
      <c r="G496" s="292"/>
    </row>
    <row r="497" ht="15.75" customHeight="1">
      <c r="B497" s="292"/>
      <c r="D497" s="292"/>
      <c r="E497" s="292"/>
      <c r="F497" s="292"/>
      <c r="G497" s="292"/>
    </row>
    <row r="498" ht="15.75" customHeight="1">
      <c r="B498" s="292"/>
      <c r="D498" s="292"/>
      <c r="E498" s="292"/>
      <c r="F498" s="292"/>
      <c r="G498" s="292"/>
    </row>
    <row r="499" ht="15.75" customHeight="1">
      <c r="B499" s="292"/>
      <c r="D499" s="292"/>
      <c r="E499" s="292"/>
      <c r="F499" s="292"/>
      <c r="G499" s="292"/>
    </row>
    <row r="500" ht="15.75" customHeight="1">
      <c r="B500" s="292"/>
      <c r="D500" s="292"/>
      <c r="E500" s="292"/>
      <c r="F500" s="292"/>
      <c r="G500" s="292"/>
    </row>
    <row r="501" ht="15.75" customHeight="1">
      <c r="B501" s="292"/>
      <c r="D501" s="292"/>
      <c r="E501" s="292"/>
      <c r="F501" s="292"/>
      <c r="G501" s="292"/>
    </row>
    <row r="502" ht="15.75" customHeight="1">
      <c r="B502" s="292"/>
      <c r="D502" s="292"/>
      <c r="E502" s="292"/>
      <c r="F502" s="292"/>
      <c r="G502" s="292"/>
    </row>
    <row r="503" ht="15.75" customHeight="1">
      <c r="B503" s="292"/>
      <c r="D503" s="292"/>
      <c r="E503" s="292"/>
      <c r="F503" s="292"/>
      <c r="G503" s="292"/>
    </row>
    <row r="504" ht="15.75" customHeight="1">
      <c r="B504" s="292"/>
      <c r="D504" s="292"/>
      <c r="E504" s="292"/>
      <c r="F504" s="292"/>
      <c r="G504" s="292"/>
    </row>
    <row r="505" ht="15.75" customHeight="1">
      <c r="B505" s="292"/>
      <c r="D505" s="292"/>
      <c r="E505" s="292"/>
      <c r="F505" s="292"/>
      <c r="G505" s="292"/>
    </row>
    <row r="506" ht="15.75" customHeight="1">
      <c r="B506" s="292"/>
      <c r="D506" s="292"/>
      <c r="E506" s="292"/>
      <c r="F506" s="292"/>
      <c r="G506" s="292"/>
    </row>
    <row r="507" ht="15.75" customHeight="1">
      <c r="B507" s="292"/>
      <c r="D507" s="292"/>
      <c r="E507" s="292"/>
      <c r="F507" s="292"/>
      <c r="G507" s="292"/>
    </row>
    <row r="508" ht="15.75" customHeight="1">
      <c r="B508" s="292"/>
      <c r="D508" s="292"/>
      <c r="E508" s="292"/>
      <c r="F508" s="292"/>
      <c r="G508" s="292"/>
    </row>
    <row r="509" ht="15.75" customHeight="1">
      <c r="B509" s="292"/>
      <c r="D509" s="292"/>
      <c r="E509" s="292"/>
      <c r="F509" s="292"/>
      <c r="G509" s="292"/>
    </row>
    <row r="510" ht="15.75" customHeight="1">
      <c r="B510" s="292"/>
      <c r="D510" s="292"/>
      <c r="E510" s="292"/>
      <c r="F510" s="292"/>
      <c r="G510" s="292"/>
    </row>
    <row r="511" ht="15.75" customHeight="1">
      <c r="B511" s="292"/>
      <c r="D511" s="292"/>
      <c r="E511" s="292"/>
      <c r="F511" s="292"/>
      <c r="G511" s="292"/>
    </row>
    <row r="512" ht="15.75" customHeight="1">
      <c r="B512" s="292"/>
      <c r="D512" s="292"/>
      <c r="E512" s="292"/>
      <c r="F512" s="292"/>
      <c r="G512" s="292"/>
    </row>
    <row r="513" ht="15.75" customHeight="1">
      <c r="B513" s="292"/>
      <c r="D513" s="292"/>
      <c r="E513" s="292"/>
      <c r="F513" s="292"/>
      <c r="G513" s="292"/>
    </row>
    <row r="514" ht="15.75" customHeight="1">
      <c r="B514" s="292"/>
      <c r="D514" s="292"/>
      <c r="E514" s="292"/>
      <c r="F514" s="292"/>
      <c r="G514" s="292"/>
    </row>
    <row r="515" ht="15.75" customHeight="1">
      <c r="B515" s="292"/>
      <c r="D515" s="292"/>
      <c r="E515" s="292"/>
      <c r="F515" s="292"/>
      <c r="G515" s="292"/>
    </row>
    <row r="516" ht="15.75" customHeight="1">
      <c r="B516" s="292"/>
      <c r="D516" s="292"/>
      <c r="E516" s="292"/>
      <c r="F516" s="292"/>
      <c r="G516" s="292"/>
    </row>
    <row r="517" ht="15.75" customHeight="1">
      <c r="B517" s="292"/>
      <c r="D517" s="292"/>
      <c r="E517" s="292"/>
      <c r="F517" s="292"/>
      <c r="G517" s="292"/>
    </row>
    <row r="518" ht="15.75" customHeight="1">
      <c r="B518" s="292"/>
      <c r="D518" s="292"/>
      <c r="E518" s="292"/>
      <c r="F518" s="292"/>
      <c r="G518" s="292"/>
    </row>
    <row r="519" ht="15.75" customHeight="1">
      <c r="B519" s="292"/>
      <c r="D519" s="292"/>
      <c r="E519" s="292"/>
      <c r="F519" s="292"/>
      <c r="G519" s="292"/>
    </row>
    <row r="520" ht="15.75" customHeight="1">
      <c r="B520" s="292"/>
      <c r="D520" s="292"/>
      <c r="E520" s="292"/>
      <c r="F520" s="292"/>
      <c r="G520" s="292"/>
    </row>
    <row r="521" ht="15.75" customHeight="1">
      <c r="B521" s="292"/>
      <c r="D521" s="292"/>
      <c r="E521" s="292"/>
      <c r="F521" s="292"/>
      <c r="G521" s="292"/>
    </row>
    <row r="522" ht="15.75" customHeight="1">
      <c r="B522" s="292"/>
      <c r="D522" s="292"/>
      <c r="E522" s="292"/>
      <c r="F522" s="292"/>
      <c r="G522" s="292"/>
    </row>
    <row r="523" ht="15.75" customHeight="1">
      <c r="B523" s="292"/>
      <c r="D523" s="292"/>
      <c r="E523" s="292"/>
      <c r="F523" s="292"/>
      <c r="G523" s="292"/>
    </row>
    <row r="524" ht="15.75" customHeight="1">
      <c r="B524" s="292"/>
      <c r="D524" s="292"/>
      <c r="E524" s="292"/>
      <c r="F524" s="292"/>
      <c r="G524" s="292"/>
    </row>
    <row r="525" ht="15.75" customHeight="1">
      <c r="B525" s="292"/>
      <c r="D525" s="292"/>
      <c r="E525" s="292"/>
      <c r="F525" s="292"/>
      <c r="G525" s="292"/>
    </row>
    <row r="526" ht="15.75" customHeight="1">
      <c r="B526" s="292"/>
      <c r="D526" s="292"/>
      <c r="E526" s="292"/>
      <c r="F526" s="292"/>
      <c r="G526" s="292"/>
    </row>
    <row r="527" ht="15.75" customHeight="1">
      <c r="B527" s="292"/>
      <c r="D527" s="292"/>
      <c r="E527" s="292"/>
      <c r="F527" s="292"/>
      <c r="G527" s="292"/>
    </row>
    <row r="528" ht="15.75" customHeight="1">
      <c r="B528" s="292"/>
      <c r="D528" s="292"/>
      <c r="E528" s="292"/>
      <c r="F528" s="292"/>
      <c r="G528" s="292"/>
    </row>
    <row r="529" ht="15.75" customHeight="1">
      <c r="B529" s="292"/>
      <c r="D529" s="292"/>
      <c r="E529" s="292"/>
      <c r="F529" s="292"/>
      <c r="G529" s="292"/>
    </row>
    <row r="530" ht="15.75" customHeight="1">
      <c r="B530" s="292"/>
      <c r="D530" s="292"/>
      <c r="E530" s="292"/>
      <c r="F530" s="292"/>
      <c r="G530" s="292"/>
    </row>
    <row r="531" ht="15.75" customHeight="1">
      <c r="B531" s="292"/>
      <c r="D531" s="292"/>
      <c r="E531" s="292"/>
      <c r="F531" s="292"/>
      <c r="G531" s="292"/>
    </row>
    <row r="532" ht="15.75" customHeight="1">
      <c r="B532" s="292"/>
      <c r="D532" s="292"/>
      <c r="E532" s="292"/>
      <c r="F532" s="292"/>
      <c r="G532" s="292"/>
    </row>
    <row r="533" ht="15.75" customHeight="1">
      <c r="B533" s="292"/>
      <c r="D533" s="292"/>
      <c r="E533" s="292"/>
      <c r="F533" s="292"/>
      <c r="G533" s="292"/>
    </row>
    <row r="534" ht="15.75" customHeight="1">
      <c r="B534" s="292"/>
      <c r="D534" s="292"/>
      <c r="E534" s="292"/>
      <c r="F534" s="292"/>
      <c r="G534" s="292"/>
    </row>
    <row r="535" ht="15.75" customHeight="1">
      <c r="B535" s="292"/>
      <c r="D535" s="292"/>
      <c r="E535" s="292"/>
      <c r="F535" s="292"/>
      <c r="G535" s="292"/>
    </row>
    <row r="536" ht="15.75" customHeight="1">
      <c r="B536" s="292"/>
      <c r="D536" s="292"/>
      <c r="E536" s="292"/>
      <c r="F536" s="292"/>
      <c r="G536" s="292"/>
    </row>
    <row r="537" ht="15.75" customHeight="1">
      <c r="B537" s="292"/>
      <c r="D537" s="292"/>
      <c r="E537" s="292"/>
      <c r="F537" s="292"/>
      <c r="G537" s="292"/>
    </row>
    <row r="538" ht="15.75" customHeight="1">
      <c r="B538" s="292"/>
      <c r="D538" s="292"/>
      <c r="E538" s="292"/>
      <c r="F538" s="292"/>
      <c r="G538" s="292"/>
    </row>
    <row r="539" ht="15.75" customHeight="1">
      <c r="B539" s="292"/>
      <c r="D539" s="292"/>
      <c r="E539" s="292"/>
      <c r="F539" s="292"/>
      <c r="G539" s="292"/>
    </row>
    <row r="540" ht="15.75" customHeight="1">
      <c r="B540" s="292"/>
      <c r="D540" s="292"/>
      <c r="E540" s="292"/>
      <c r="F540" s="292"/>
      <c r="G540" s="292"/>
    </row>
    <row r="541" ht="15.75" customHeight="1">
      <c r="B541" s="292"/>
      <c r="D541" s="292"/>
      <c r="E541" s="292"/>
      <c r="F541" s="292"/>
      <c r="G541" s="292"/>
    </row>
    <row r="542" ht="15.75" customHeight="1">
      <c r="B542" s="292"/>
      <c r="D542" s="292"/>
      <c r="E542" s="292"/>
      <c r="F542" s="292"/>
      <c r="G542" s="292"/>
    </row>
    <row r="543" ht="15.75" customHeight="1">
      <c r="B543" s="292"/>
      <c r="D543" s="292"/>
      <c r="E543" s="292"/>
      <c r="F543" s="292"/>
      <c r="G543" s="292"/>
    </row>
    <row r="544" ht="15.75" customHeight="1">
      <c r="B544" s="292"/>
      <c r="D544" s="292"/>
      <c r="E544" s="292"/>
      <c r="F544" s="292"/>
      <c r="G544" s="292"/>
    </row>
    <row r="545" ht="15.75" customHeight="1">
      <c r="B545" s="292"/>
      <c r="D545" s="292"/>
      <c r="E545" s="292"/>
      <c r="F545" s="292"/>
      <c r="G545" s="292"/>
    </row>
    <row r="546" ht="15.75" customHeight="1">
      <c r="B546" s="292"/>
      <c r="D546" s="292"/>
      <c r="E546" s="292"/>
      <c r="F546" s="292"/>
      <c r="G546" s="292"/>
    </row>
    <row r="547" ht="15.75" customHeight="1">
      <c r="B547" s="292"/>
      <c r="D547" s="292"/>
      <c r="E547" s="292"/>
      <c r="F547" s="292"/>
      <c r="G547" s="292"/>
    </row>
    <row r="548" ht="15.75" customHeight="1">
      <c r="B548" s="292"/>
      <c r="D548" s="292"/>
      <c r="E548" s="292"/>
      <c r="F548" s="292"/>
      <c r="G548" s="292"/>
    </row>
    <row r="549" ht="15.75" customHeight="1">
      <c r="B549" s="292"/>
      <c r="D549" s="292"/>
      <c r="E549" s="292"/>
      <c r="F549" s="292"/>
      <c r="G549" s="292"/>
    </row>
    <row r="550" ht="15.75" customHeight="1">
      <c r="B550" s="292"/>
      <c r="D550" s="292"/>
      <c r="E550" s="292"/>
      <c r="F550" s="292"/>
      <c r="G550" s="292"/>
    </row>
    <row r="551" ht="15.75" customHeight="1">
      <c r="B551" s="292"/>
      <c r="D551" s="292"/>
      <c r="E551" s="292"/>
      <c r="F551" s="292"/>
      <c r="G551" s="292"/>
    </row>
    <row r="552" ht="15.75" customHeight="1">
      <c r="B552" s="292"/>
      <c r="D552" s="292"/>
      <c r="E552" s="292"/>
      <c r="F552" s="292"/>
      <c r="G552" s="292"/>
    </row>
    <row r="553" ht="15.75" customHeight="1">
      <c r="B553" s="292"/>
      <c r="D553" s="292"/>
      <c r="E553" s="292"/>
      <c r="F553" s="292"/>
      <c r="G553" s="292"/>
    </row>
    <row r="554" ht="15.75" customHeight="1">
      <c r="B554" s="292"/>
      <c r="D554" s="292"/>
      <c r="E554" s="292"/>
      <c r="F554" s="292"/>
      <c r="G554" s="292"/>
    </row>
    <row r="555" ht="15.75" customHeight="1">
      <c r="B555" s="292"/>
      <c r="D555" s="292"/>
      <c r="E555" s="292"/>
      <c r="F555" s="292"/>
      <c r="G555" s="292"/>
    </row>
    <row r="556" ht="15.75" customHeight="1">
      <c r="B556" s="292"/>
      <c r="D556" s="292"/>
      <c r="E556" s="292"/>
      <c r="F556" s="292"/>
      <c r="G556" s="292"/>
    </row>
    <row r="557" ht="15.75" customHeight="1">
      <c r="B557" s="292"/>
      <c r="D557" s="292"/>
      <c r="E557" s="292"/>
      <c r="F557" s="292"/>
      <c r="G557" s="292"/>
    </row>
    <row r="558" ht="15.75" customHeight="1">
      <c r="B558" s="292"/>
      <c r="D558" s="292"/>
      <c r="E558" s="292"/>
      <c r="F558" s="292"/>
      <c r="G558" s="292"/>
    </row>
    <row r="559" ht="15.75" customHeight="1">
      <c r="B559" s="292"/>
      <c r="D559" s="292"/>
      <c r="E559" s="292"/>
      <c r="F559" s="292"/>
      <c r="G559" s="292"/>
    </row>
    <row r="560" ht="15.75" customHeight="1">
      <c r="B560" s="292"/>
      <c r="D560" s="292"/>
      <c r="E560" s="292"/>
      <c r="F560" s="292"/>
      <c r="G560" s="292"/>
    </row>
    <row r="561" ht="15.75" customHeight="1">
      <c r="B561" s="292"/>
      <c r="D561" s="292"/>
      <c r="E561" s="292"/>
      <c r="F561" s="292"/>
      <c r="G561" s="292"/>
    </row>
    <row r="562" ht="15.75" customHeight="1">
      <c r="B562" s="292"/>
      <c r="D562" s="292"/>
      <c r="E562" s="292"/>
      <c r="F562" s="292"/>
      <c r="G562" s="292"/>
    </row>
    <row r="563" ht="15.75" customHeight="1">
      <c r="B563" s="292"/>
      <c r="D563" s="292"/>
      <c r="E563" s="292"/>
      <c r="F563" s="292"/>
      <c r="G563" s="292"/>
    </row>
    <row r="564" ht="15.75" customHeight="1">
      <c r="B564" s="292"/>
      <c r="D564" s="292"/>
      <c r="E564" s="292"/>
      <c r="F564" s="292"/>
      <c r="G564" s="292"/>
    </row>
    <row r="565" ht="15.75" customHeight="1">
      <c r="B565" s="292"/>
      <c r="D565" s="292"/>
      <c r="E565" s="292"/>
      <c r="F565" s="292"/>
      <c r="G565" s="292"/>
    </row>
    <row r="566" ht="15.75" customHeight="1">
      <c r="B566" s="292"/>
      <c r="D566" s="292"/>
      <c r="E566" s="292"/>
      <c r="F566" s="292"/>
      <c r="G566" s="292"/>
    </row>
    <row r="567" ht="15.75" customHeight="1">
      <c r="B567" s="292"/>
      <c r="D567" s="292"/>
      <c r="E567" s="292"/>
      <c r="F567" s="292"/>
      <c r="G567" s="292"/>
    </row>
    <row r="568" ht="15.75" customHeight="1">
      <c r="B568" s="292"/>
      <c r="D568" s="292"/>
      <c r="E568" s="292"/>
      <c r="F568" s="292"/>
      <c r="G568" s="292"/>
    </row>
    <row r="569" ht="15.75" customHeight="1">
      <c r="B569" s="292"/>
      <c r="D569" s="292"/>
      <c r="E569" s="292"/>
      <c r="F569" s="292"/>
      <c r="G569" s="292"/>
    </row>
    <row r="570" ht="15.75" customHeight="1">
      <c r="B570" s="292"/>
      <c r="D570" s="292"/>
      <c r="E570" s="292"/>
      <c r="F570" s="292"/>
      <c r="G570" s="292"/>
    </row>
    <row r="571" ht="15.75" customHeight="1">
      <c r="B571" s="292"/>
      <c r="D571" s="292"/>
      <c r="E571" s="292"/>
      <c r="F571" s="292"/>
      <c r="G571" s="292"/>
    </row>
    <row r="572" ht="15.75" customHeight="1">
      <c r="B572" s="292"/>
      <c r="D572" s="292"/>
      <c r="E572" s="292"/>
      <c r="F572" s="292"/>
      <c r="G572" s="292"/>
    </row>
    <row r="573" ht="15.75" customHeight="1">
      <c r="B573" s="292"/>
      <c r="D573" s="292"/>
      <c r="E573" s="292"/>
      <c r="F573" s="292"/>
      <c r="G573" s="292"/>
    </row>
    <row r="574" ht="15.75" customHeight="1">
      <c r="B574" s="292"/>
      <c r="D574" s="292"/>
      <c r="E574" s="292"/>
      <c r="F574" s="292"/>
      <c r="G574" s="292"/>
    </row>
    <row r="575" ht="15.75" customHeight="1">
      <c r="B575" s="292"/>
      <c r="D575" s="292"/>
      <c r="E575" s="292"/>
      <c r="F575" s="292"/>
      <c r="G575" s="292"/>
    </row>
    <row r="576" ht="15.75" customHeight="1">
      <c r="B576" s="292"/>
      <c r="D576" s="292"/>
      <c r="E576" s="292"/>
      <c r="F576" s="292"/>
      <c r="G576" s="292"/>
    </row>
    <row r="577" ht="15.75" customHeight="1">
      <c r="B577" s="292"/>
      <c r="D577" s="292"/>
      <c r="E577" s="292"/>
      <c r="F577" s="292"/>
      <c r="G577" s="292"/>
    </row>
    <row r="578" ht="15.75" customHeight="1">
      <c r="B578" s="292"/>
      <c r="D578" s="292"/>
      <c r="E578" s="292"/>
      <c r="F578" s="292"/>
      <c r="G578" s="292"/>
    </row>
    <row r="579" ht="15.75" customHeight="1">
      <c r="B579" s="292"/>
      <c r="D579" s="292"/>
      <c r="E579" s="292"/>
      <c r="F579" s="292"/>
      <c r="G579" s="292"/>
    </row>
    <row r="580" ht="15.75" customHeight="1">
      <c r="B580" s="292"/>
      <c r="D580" s="292"/>
      <c r="E580" s="292"/>
      <c r="F580" s="292"/>
      <c r="G580" s="292"/>
    </row>
    <row r="581" ht="15.75" customHeight="1">
      <c r="B581" s="292"/>
      <c r="D581" s="292"/>
      <c r="E581" s="292"/>
      <c r="F581" s="292"/>
      <c r="G581" s="292"/>
    </row>
    <row r="582" ht="15.75" customHeight="1">
      <c r="B582" s="292"/>
      <c r="D582" s="292"/>
      <c r="E582" s="292"/>
      <c r="F582" s="292"/>
      <c r="G582" s="292"/>
    </row>
    <row r="583" ht="15.75" customHeight="1">
      <c r="B583" s="292"/>
      <c r="D583" s="292"/>
      <c r="E583" s="292"/>
      <c r="F583" s="292"/>
      <c r="G583" s="292"/>
    </row>
    <row r="584" ht="15.75" customHeight="1">
      <c r="B584" s="292"/>
      <c r="D584" s="292"/>
      <c r="E584" s="292"/>
      <c r="F584" s="292"/>
      <c r="G584" s="292"/>
    </row>
    <row r="585" ht="15.75" customHeight="1">
      <c r="B585" s="292"/>
      <c r="D585" s="292"/>
      <c r="E585" s="292"/>
      <c r="F585" s="292"/>
      <c r="G585" s="292"/>
    </row>
    <row r="586" ht="15.75" customHeight="1">
      <c r="B586" s="292"/>
      <c r="D586" s="292"/>
      <c r="E586" s="292"/>
      <c r="F586" s="292"/>
      <c r="G586" s="292"/>
    </row>
    <row r="587" ht="15.75" customHeight="1">
      <c r="B587" s="292"/>
      <c r="D587" s="292"/>
      <c r="E587" s="292"/>
      <c r="F587" s="292"/>
      <c r="G587" s="292"/>
    </row>
    <row r="588" ht="15.75" customHeight="1">
      <c r="B588" s="292"/>
      <c r="D588" s="292"/>
      <c r="E588" s="292"/>
      <c r="F588" s="292"/>
      <c r="G588" s="292"/>
    </row>
    <row r="589" ht="15.75" customHeight="1">
      <c r="B589" s="292"/>
      <c r="D589" s="292"/>
      <c r="E589" s="292"/>
      <c r="F589" s="292"/>
      <c r="G589" s="292"/>
    </row>
    <row r="590" ht="15.75" customHeight="1">
      <c r="B590" s="292"/>
      <c r="D590" s="292"/>
      <c r="E590" s="292"/>
      <c r="F590" s="292"/>
      <c r="G590" s="292"/>
    </row>
    <row r="591" ht="15.75" customHeight="1">
      <c r="B591" s="292"/>
      <c r="D591" s="292"/>
      <c r="E591" s="292"/>
      <c r="F591" s="292"/>
      <c r="G591" s="292"/>
    </row>
    <row r="592" ht="15.75" customHeight="1">
      <c r="B592" s="292"/>
      <c r="D592" s="292"/>
      <c r="E592" s="292"/>
      <c r="F592" s="292"/>
      <c r="G592" s="292"/>
    </row>
    <row r="593" ht="15.75" customHeight="1">
      <c r="B593" s="292"/>
      <c r="D593" s="292"/>
      <c r="E593" s="292"/>
      <c r="F593" s="292"/>
      <c r="G593" s="292"/>
    </row>
    <row r="594" ht="15.75" customHeight="1">
      <c r="B594" s="292"/>
      <c r="D594" s="292"/>
      <c r="E594" s="292"/>
      <c r="F594" s="292"/>
      <c r="G594" s="292"/>
    </row>
    <row r="595" ht="15.75" customHeight="1">
      <c r="B595" s="292"/>
      <c r="D595" s="292"/>
      <c r="E595" s="292"/>
      <c r="F595" s="292"/>
      <c r="G595" s="292"/>
    </row>
    <row r="596" ht="15.75" customHeight="1">
      <c r="B596" s="292"/>
      <c r="D596" s="292"/>
      <c r="E596" s="292"/>
      <c r="F596" s="292"/>
      <c r="G596" s="292"/>
    </row>
    <row r="597" ht="15.75" customHeight="1">
      <c r="B597" s="292"/>
      <c r="D597" s="292"/>
      <c r="E597" s="292"/>
      <c r="F597" s="292"/>
      <c r="G597" s="292"/>
    </row>
    <row r="598" ht="15.75" customHeight="1">
      <c r="B598" s="292"/>
      <c r="D598" s="292"/>
      <c r="E598" s="292"/>
      <c r="F598" s="292"/>
      <c r="G598" s="292"/>
    </row>
    <row r="599" ht="15.75" customHeight="1">
      <c r="B599" s="292"/>
      <c r="D599" s="292"/>
      <c r="E599" s="292"/>
      <c r="F599" s="292"/>
      <c r="G599" s="292"/>
    </row>
    <row r="600" ht="15.75" customHeight="1">
      <c r="B600" s="292"/>
      <c r="D600" s="292"/>
      <c r="E600" s="292"/>
      <c r="F600" s="292"/>
      <c r="G600" s="292"/>
    </row>
    <row r="601" ht="15.75" customHeight="1">
      <c r="B601" s="292"/>
      <c r="D601" s="292"/>
      <c r="E601" s="292"/>
      <c r="F601" s="292"/>
      <c r="G601" s="292"/>
    </row>
    <row r="602" ht="15.75" customHeight="1">
      <c r="B602" s="292"/>
      <c r="D602" s="292"/>
      <c r="E602" s="292"/>
      <c r="F602" s="292"/>
      <c r="G602" s="292"/>
    </row>
    <row r="603" ht="15.75" customHeight="1">
      <c r="B603" s="292"/>
      <c r="D603" s="292"/>
      <c r="E603" s="292"/>
      <c r="F603" s="292"/>
      <c r="G603" s="292"/>
    </row>
    <row r="604" ht="15.75" customHeight="1">
      <c r="B604" s="292"/>
      <c r="D604" s="292"/>
      <c r="E604" s="292"/>
      <c r="F604" s="292"/>
      <c r="G604" s="292"/>
    </row>
    <row r="605" ht="15.75" customHeight="1">
      <c r="B605" s="292"/>
      <c r="D605" s="292"/>
      <c r="E605" s="292"/>
      <c r="F605" s="292"/>
      <c r="G605" s="292"/>
    </row>
    <row r="606" ht="15.75" customHeight="1">
      <c r="B606" s="292"/>
      <c r="D606" s="292"/>
      <c r="E606" s="292"/>
      <c r="F606" s="292"/>
      <c r="G606" s="292"/>
    </row>
    <row r="607" ht="15.75" customHeight="1">
      <c r="B607" s="292"/>
      <c r="D607" s="292"/>
      <c r="E607" s="292"/>
      <c r="F607" s="292"/>
      <c r="G607" s="292"/>
    </row>
    <row r="608" ht="15.75" customHeight="1">
      <c r="B608" s="292"/>
      <c r="D608" s="292"/>
      <c r="E608" s="292"/>
      <c r="F608" s="292"/>
      <c r="G608" s="292"/>
    </row>
    <row r="609" ht="15.75" customHeight="1">
      <c r="B609" s="292"/>
      <c r="D609" s="292"/>
      <c r="E609" s="292"/>
      <c r="F609" s="292"/>
      <c r="G609" s="292"/>
    </row>
    <row r="610" ht="15.75" customHeight="1">
      <c r="B610" s="292"/>
      <c r="D610" s="292"/>
      <c r="E610" s="292"/>
      <c r="F610" s="292"/>
      <c r="G610" s="292"/>
    </row>
    <row r="611" ht="15.75" customHeight="1">
      <c r="B611" s="292"/>
      <c r="D611" s="292"/>
      <c r="E611" s="292"/>
      <c r="F611" s="292"/>
      <c r="G611" s="292"/>
    </row>
    <row r="612" ht="15.75" customHeight="1">
      <c r="B612" s="292"/>
      <c r="D612" s="292"/>
      <c r="E612" s="292"/>
      <c r="F612" s="292"/>
      <c r="G612" s="292"/>
    </row>
    <row r="613" ht="15.75" customHeight="1">
      <c r="B613" s="292"/>
      <c r="D613" s="292"/>
      <c r="E613" s="292"/>
      <c r="F613" s="292"/>
      <c r="G613" s="292"/>
    </row>
    <row r="614" ht="15.75" customHeight="1">
      <c r="B614" s="292"/>
      <c r="D614" s="292"/>
      <c r="E614" s="292"/>
      <c r="F614" s="292"/>
      <c r="G614" s="292"/>
    </row>
    <row r="615" ht="15.75" customHeight="1">
      <c r="B615" s="292"/>
      <c r="D615" s="292"/>
      <c r="E615" s="292"/>
      <c r="F615" s="292"/>
      <c r="G615" s="292"/>
    </row>
    <row r="616" ht="15.75" customHeight="1">
      <c r="B616" s="292"/>
      <c r="D616" s="292"/>
      <c r="E616" s="292"/>
      <c r="F616" s="292"/>
      <c r="G616" s="292"/>
    </row>
    <row r="617" ht="15.75" customHeight="1">
      <c r="B617" s="292"/>
      <c r="D617" s="292"/>
      <c r="E617" s="292"/>
      <c r="F617" s="292"/>
      <c r="G617" s="292"/>
    </row>
    <row r="618" ht="15.75" customHeight="1">
      <c r="B618" s="292"/>
      <c r="D618" s="292"/>
      <c r="E618" s="292"/>
      <c r="F618" s="292"/>
      <c r="G618" s="292"/>
    </row>
    <row r="619" ht="15.75" customHeight="1">
      <c r="B619" s="292"/>
      <c r="D619" s="292"/>
      <c r="E619" s="292"/>
      <c r="F619" s="292"/>
      <c r="G619" s="292"/>
    </row>
    <row r="620" ht="15.75" customHeight="1">
      <c r="B620" s="292"/>
      <c r="D620" s="292"/>
      <c r="E620" s="292"/>
      <c r="F620" s="292"/>
      <c r="G620" s="292"/>
    </row>
    <row r="621" ht="15.75" customHeight="1">
      <c r="B621" s="292"/>
      <c r="D621" s="292"/>
      <c r="E621" s="292"/>
      <c r="F621" s="292"/>
      <c r="G621" s="292"/>
    </row>
    <row r="622" ht="15.75" customHeight="1">
      <c r="B622" s="292"/>
      <c r="D622" s="292"/>
      <c r="E622" s="292"/>
      <c r="F622" s="292"/>
      <c r="G622" s="292"/>
    </row>
    <row r="623" ht="15.75" customHeight="1">
      <c r="B623" s="292"/>
      <c r="D623" s="292"/>
      <c r="E623" s="292"/>
      <c r="F623" s="292"/>
      <c r="G623" s="292"/>
    </row>
    <row r="624" ht="15.75" customHeight="1">
      <c r="B624" s="292"/>
      <c r="D624" s="292"/>
      <c r="E624" s="292"/>
      <c r="F624" s="292"/>
      <c r="G624" s="292"/>
    </row>
    <row r="625" ht="15.75" customHeight="1">
      <c r="B625" s="292"/>
      <c r="D625" s="292"/>
      <c r="E625" s="292"/>
      <c r="F625" s="292"/>
      <c r="G625" s="292"/>
    </row>
    <row r="626" ht="15.75" customHeight="1">
      <c r="B626" s="292"/>
      <c r="D626" s="292"/>
      <c r="E626" s="292"/>
      <c r="F626" s="292"/>
      <c r="G626" s="292"/>
    </row>
    <row r="627" ht="15.75" customHeight="1">
      <c r="B627" s="292"/>
      <c r="D627" s="292"/>
      <c r="E627" s="292"/>
      <c r="F627" s="292"/>
      <c r="G627" s="292"/>
    </row>
    <row r="628" ht="15.75" customHeight="1">
      <c r="B628" s="292"/>
      <c r="D628" s="292"/>
      <c r="E628" s="292"/>
      <c r="F628" s="292"/>
      <c r="G628" s="292"/>
    </row>
    <row r="629" ht="15.75" customHeight="1">
      <c r="B629" s="292"/>
      <c r="D629" s="292"/>
      <c r="E629" s="292"/>
      <c r="F629" s="292"/>
      <c r="G629" s="292"/>
    </row>
    <row r="630" ht="15.75" customHeight="1">
      <c r="B630" s="292"/>
      <c r="D630" s="292"/>
      <c r="E630" s="292"/>
      <c r="F630" s="292"/>
      <c r="G630" s="292"/>
    </row>
    <row r="631" ht="15.75" customHeight="1">
      <c r="B631" s="292"/>
      <c r="D631" s="292"/>
      <c r="E631" s="292"/>
      <c r="F631" s="292"/>
      <c r="G631" s="292"/>
    </row>
    <row r="632" ht="15.75" customHeight="1">
      <c r="B632" s="292"/>
      <c r="D632" s="292"/>
      <c r="E632" s="292"/>
      <c r="F632" s="292"/>
      <c r="G632" s="292"/>
    </row>
    <row r="633" ht="15.75" customHeight="1">
      <c r="B633" s="292"/>
      <c r="D633" s="292"/>
      <c r="E633" s="292"/>
      <c r="F633" s="292"/>
      <c r="G633" s="292"/>
    </row>
    <row r="634" ht="15.75" customHeight="1">
      <c r="B634" s="292"/>
      <c r="D634" s="292"/>
      <c r="E634" s="292"/>
      <c r="F634" s="292"/>
      <c r="G634" s="292"/>
    </row>
    <row r="635" ht="15.75" customHeight="1">
      <c r="B635" s="292"/>
      <c r="D635" s="292"/>
      <c r="E635" s="292"/>
      <c r="F635" s="292"/>
      <c r="G635" s="292"/>
    </row>
    <row r="636" ht="15.75" customHeight="1">
      <c r="B636" s="292"/>
      <c r="D636" s="292"/>
      <c r="E636" s="292"/>
      <c r="F636" s="292"/>
      <c r="G636" s="292"/>
    </row>
    <row r="637" ht="15.75" customHeight="1">
      <c r="B637" s="292"/>
      <c r="D637" s="292"/>
      <c r="E637" s="292"/>
      <c r="F637" s="292"/>
      <c r="G637" s="292"/>
    </row>
    <row r="638" ht="15.75" customHeight="1">
      <c r="B638" s="292"/>
      <c r="D638" s="292"/>
      <c r="E638" s="292"/>
      <c r="F638" s="292"/>
      <c r="G638" s="292"/>
    </row>
    <row r="639" ht="15.75" customHeight="1">
      <c r="B639" s="292"/>
      <c r="D639" s="292"/>
      <c r="E639" s="292"/>
      <c r="F639" s="292"/>
      <c r="G639" s="292"/>
    </row>
    <row r="640" ht="15.75" customHeight="1">
      <c r="B640" s="292"/>
      <c r="D640" s="292"/>
      <c r="E640" s="292"/>
      <c r="F640" s="292"/>
      <c r="G640" s="292"/>
    </row>
    <row r="641" ht="15.75" customHeight="1">
      <c r="B641" s="292"/>
      <c r="D641" s="292"/>
      <c r="E641" s="292"/>
      <c r="F641" s="292"/>
      <c r="G641" s="292"/>
    </row>
    <row r="642" ht="15.75" customHeight="1">
      <c r="B642" s="292"/>
      <c r="D642" s="292"/>
      <c r="E642" s="292"/>
      <c r="F642" s="292"/>
      <c r="G642" s="292"/>
    </row>
    <row r="643" ht="15.75" customHeight="1">
      <c r="B643" s="292"/>
      <c r="D643" s="292"/>
      <c r="E643" s="292"/>
      <c r="F643" s="292"/>
      <c r="G643" s="292"/>
    </row>
    <row r="644" ht="15.75" customHeight="1">
      <c r="B644" s="292"/>
      <c r="D644" s="292"/>
      <c r="E644" s="292"/>
      <c r="F644" s="292"/>
      <c r="G644" s="292"/>
    </row>
    <row r="645" ht="15.75" customHeight="1">
      <c r="B645" s="292"/>
      <c r="D645" s="292"/>
      <c r="E645" s="292"/>
      <c r="F645" s="292"/>
      <c r="G645" s="292"/>
    </row>
    <row r="646" ht="15.75" customHeight="1">
      <c r="B646" s="292"/>
      <c r="D646" s="292"/>
      <c r="E646" s="292"/>
      <c r="F646" s="292"/>
      <c r="G646" s="292"/>
    </row>
    <row r="647" ht="15.75" customHeight="1">
      <c r="B647" s="292"/>
      <c r="D647" s="292"/>
      <c r="E647" s="292"/>
      <c r="F647" s="292"/>
      <c r="G647" s="292"/>
    </row>
    <row r="648" ht="15.75" customHeight="1">
      <c r="B648" s="292"/>
      <c r="D648" s="292"/>
      <c r="E648" s="292"/>
      <c r="F648" s="292"/>
      <c r="G648" s="292"/>
    </row>
    <row r="649" ht="15.75" customHeight="1">
      <c r="B649" s="292"/>
      <c r="D649" s="292"/>
      <c r="E649" s="292"/>
      <c r="F649" s="292"/>
      <c r="G649" s="292"/>
    </row>
    <row r="650" ht="15.75" customHeight="1">
      <c r="B650" s="292"/>
      <c r="D650" s="292"/>
      <c r="E650" s="292"/>
      <c r="F650" s="292"/>
      <c r="G650" s="292"/>
    </row>
    <row r="651" ht="15.75" customHeight="1">
      <c r="B651" s="292"/>
      <c r="D651" s="292"/>
      <c r="E651" s="292"/>
      <c r="F651" s="292"/>
      <c r="G651" s="292"/>
    </row>
    <row r="652" ht="15.75" customHeight="1">
      <c r="B652" s="292"/>
      <c r="D652" s="292"/>
      <c r="E652" s="292"/>
      <c r="F652" s="292"/>
      <c r="G652" s="292"/>
    </row>
    <row r="653" ht="15.75" customHeight="1">
      <c r="B653" s="292"/>
      <c r="D653" s="292"/>
      <c r="E653" s="292"/>
      <c r="F653" s="292"/>
      <c r="G653" s="292"/>
    </row>
    <row r="654" ht="15.75" customHeight="1">
      <c r="B654" s="292"/>
      <c r="D654" s="292"/>
      <c r="E654" s="292"/>
      <c r="F654" s="292"/>
      <c r="G654" s="292"/>
    </row>
    <row r="655" ht="15.75" customHeight="1">
      <c r="B655" s="292"/>
      <c r="D655" s="292"/>
      <c r="E655" s="292"/>
      <c r="F655" s="292"/>
      <c r="G655" s="292"/>
    </row>
    <row r="656" ht="15.75" customHeight="1">
      <c r="B656" s="292"/>
      <c r="D656" s="292"/>
      <c r="E656" s="292"/>
      <c r="F656" s="292"/>
      <c r="G656" s="292"/>
    </row>
    <row r="657" ht="15.75" customHeight="1">
      <c r="B657" s="292"/>
      <c r="D657" s="292"/>
      <c r="E657" s="292"/>
      <c r="F657" s="292"/>
      <c r="G657" s="292"/>
    </row>
    <row r="658" ht="15.75" customHeight="1">
      <c r="B658" s="292"/>
      <c r="D658" s="292"/>
      <c r="E658" s="292"/>
      <c r="F658" s="292"/>
      <c r="G658" s="292"/>
    </row>
    <row r="659" ht="15.75" customHeight="1">
      <c r="B659" s="292"/>
      <c r="D659" s="292"/>
      <c r="E659" s="292"/>
      <c r="F659" s="292"/>
      <c r="G659" s="292"/>
    </row>
    <row r="660" ht="15.75" customHeight="1">
      <c r="B660" s="292"/>
      <c r="D660" s="292"/>
      <c r="E660" s="292"/>
      <c r="F660" s="292"/>
      <c r="G660" s="292"/>
    </row>
    <row r="661" ht="15.75" customHeight="1">
      <c r="B661" s="292"/>
      <c r="D661" s="292"/>
      <c r="E661" s="292"/>
      <c r="F661" s="292"/>
      <c r="G661" s="292"/>
    </row>
    <row r="662" ht="15.75" customHeight="1">
      <c r="B662" s="292"/>
      <c r="D662" s="292"/>
      <c r="E662" s="292"/>
      <c r="F662" s="292"/>
      <c r="G662" s="292"/>
    </row>
    <row r="663" ht="15.75" customHeight="1">
      <c r="B663" s="292"/>
      <c r="D663" s="292"/>
      <c r="E663" s="292"/>
      <c r="F663" s="292"/>
      <c r="G663" s="292"/>
    </row>
    <row r="664" ht="15.75" customHeight="1">
      <c r="B664" s="292"/>
      <c r="D664" s="292"/>
      <c r="E664" s="292"/>
      <c r="F664" s="292"/>
      <c r="G664" s="292"/>
    </row>
    <row r="665" ht="15.75" customHeight="1">
      <c r="B665" s="292"/>
      <c r="D665" s="292"/>
      <c r="E665" s="292"/>
      <c r="F665" s="292"/>
      <c r="G665" s="292"/>
    </row>
    <row r="666" ht="15.75" customHeight="1">
      <c r="B666" s="292"/>
      <c r="D666" s="292"/>
      <c r="E666" s="292"/>
      <c r="F666" s="292"/>
      <c r="G666" s="292"/>
    </row>
    <row r="667" ht="15.75" customHeight="1">
      <c r="B667" s="292"/>
      <c r="D667" s="292"/>
      <c r="E667" s="292"/>
      <c r="F667" s="292"/>
      <c r="G667" s="292"/>
    </row>
    <row r="668" ht="15.75" customHeight="1">
      <c r="B668" s="292"/>
      <c r="D668" s="292"/>
      <c r="E668" s="292"/>
      <c r="F668" s="292"/>
      <c r="G668" s="292"/>
    </row>
    <row r="669" ht="15.75" customHeight="1">
      <c r="B669" s="292"/>
      <c r="D669" s="292"/>
      <c r="E669" s="292"/>
      <c r="F669" s="292"/>
      <c r="G669" s="292"/>
    </row>
    <row r="670" ht="15.75" customHeight="1">
      <c r="B670" s="292"/>
      <c r="D670" s="292"/>
      <c r="E670" s="292"/>
      <c r="F670" s="292"/>
      <c r="G670" s="292"/>
    </row>
    <row r="671" ht="15.75" customHeight="1">
      <c r="B671" s="292"/>
      <c r="D671" s="292"/>
      <c r="E671" s="292"/>
      <c r="F671" s="292"/>
      <c r="G671" s="292"/>
    </row>
    <row r="672" ht="15.75" customHeight="1">
      <c r="B672" s="292"/>
      <c r="D672" s="292"/>
      <c r="E672" s="292"/>
      <c r="F672" s="292"/>
      <c r="G672" s="292"/>
    </row>
    <row r="673" ht="15.75" customHeight="1">
      <c r="B673" s="292"/>
      <c r="D673" s="292"/>
      <c r="E673" s="292"/>
      <c r="F673" s="292"/>
      <c r="G673" s="292"/>
    </row>
    <row r="674" ht="15.75" customHeight="1">
      <c r="B674" s="292"/>
      <c r="D674" s="292"/>
      <c r="E674" s="292"/>
      <c r="F674" s="292"/>
      <c r="G674" s="292"/>
    </row>
    <row r="675" ht="15.75" customHeight="1">
      <c r="B675" s="292"/>
      <c r="D675" s="292"/>
      <c r="E675" s="292"/>
      <c r="F675" s="292"/>
      <c r="G675" s="292"/>
    </row>
    <row r="676" ht="15.75" customHeight="1">
      <c r="B676" s="292"/>
      <c r="D676" s="292"/>
      <c r="E676" s="292"/>
      <c r="F676" s="292"/>
      <c r="G676" s="292"/>
    </row>
    <row r="677" ht="15.75" customHeight="1">
      <c r="B677" s="292"/>
      <c r="D677" s="292"/>
      <c r="E677" s="292"/>
      <c r="F677" s="292"/>
      <c r="G677" s="292"/>
    </row>
    <row r="678" ht="15.75" customHeight="1">
      <c r="B678" s="292"/>
      <c r="D678" s="292"/>
      <c r="E678" s="292"/>
      <c r="F678" s="292"/>
      <c r="G678" s="292"/>
    </row>
    <row r="679" ht="15.75" customHeight="1">
      <c r="B679" s="292"/>
      <c r="D679" s="292"/>
      <c r="E679" s="292"/>
      <c r="F679" s="292"/>
      <c r="G679" s="292"/>
    </row>
    <row r="680" ht="15.75" customHeight="1">
      <c r="B680" s="292"/>
      <c r="D680" s="292"/>
      <c r="E680" s="292"/>
      <c r="F680" s="292"/>
      <c r="G680" s="292"/>
    </row>
    <row r="681" ht="15.75" customHeight="1">
      <c r="B681" s="292"/>
      <c r="D681" s="292"/>
      <c r="E681" s="292"/>
      <c r="F681" s="292"/>
      <c r="G681" s="292"/>
    </row>
    <row r="682" ht="15.75" customHeight="1">
      <c r="B682" s="292"/>
      <c r="D682" s="292"/>
      <c r="E682" s="292"/>
      <c r="F682" s="292"/>
      <c r="G682" s="292"/>
    </row>
    <row r="683" ht="15.75" customHeight="1">
      <c r="B683" s="292"/>
      <c r="D683" s="292"/>
      <c r="E683" s="292"/>
      <c r="F683" s="292"/>
      <c r="G683" s="292"/>
    </row>
    <row r="684" ht="15.75" customHeight="1">
      <c r="B684" s="292"/>
      <c r="D684" s="292"/>
      <c r="E684" s="292"/>
      <c r="F684" s="292"/>
      <c r="G684" s="292"/>
    </row>
    <row r="685" ht="15.75" customHeight="1">
      <c r="B685" s="292"/>
      <c r="D685" s="292"/>
      <c r="E685" s="292"/>
      <c r="F685" s="292"/>
      <c r="G685" s="292"/>
    </row>
    <row r="686" ht="15.75" customHeight="1">
      <c r="B686" s="292"/>
      <c r="D686" s="292"/>
      <c r="E686" s="292"/>
      <c r="F686" s="292"/>
      <c r="G686" s="292"/>
    </row>
    <row r="687" ht="15.75" customHeight="1">
      <c r="B687" s="292"/>
      <c r="D687" s="292"/>
      <c r="E687" s="292"/>
      <c r="F687" s="292"/>
      <c r="G687" s="292"/>
    </row>
    <row r="688" ht="15.75" customHeight="1">
      <c r="B688" s="292"/>
      <c r="D688" s="292"/>
      <c r="E688" s="292"/>
      <c r="F688" s="292"/>
      <c r="G688" s="292"/>
    </row>
    <row r="689" ht="15.75" customHeight="1">
      <c r="B689" s="292"/>
      <c r="D689" s="292"/>
      <c r="E689" s="292"/>
      <c r="F689" s="292"/>
      <c r="G689" s="292"/>
    </row>
    <row r="690" ht="15.75" customHeight="1">
      <c r="B690" s="292"/>
      <c r="D690" s="292"/>
      <c r="E690" s="292"/>
      <c r="F690" s="292"/>
      <c r="G690" s="292"/>
    </row>
    <row r="691" ht="15.75" customHeight="1">
      <c r="B691" s="292"/>
      <c r="D691" s="292"/>
      <c r="E691" s="292"/>
      <c r="F691" s="292"/>
      <c r="G691" s="292"/>
    </row>
    <row r="692" ht="15.75" customHeight="1">
      <c r="B692" s="292"/>
      <c r="D692" s="292"/>
      <c r="E692" s="292"/>
      <c r="F692" s="292"/>
      <c r="G692" s="292"/>
    </row>
    <row r="693" ht="15.75" customHeight="1">
      <c r="B693" s="292"/>
      <c r="D693" s="292"/>
      <c r="E693" s="292"/>
      <c r="F693" s="292"/>
      <c r="G693" s="292"/>
    </row>
    <row r="694" ht="15.75" customHeight="1">
      <c r="B694" s="292"/>
      <c r="D694" s="292"/>
      <c r="E694" s="292"/>
      <c r="F694" s="292"/>
      <c r="G694" s="292"/>
    </row>
    <row r="695" ht="15.75" customHeight="1">
      <c r="B695" s="292"/>
      <c r="D695" s="292"/>
      <c r="E695" s="292"/>
      <c r="F695" s="292"/>
      <c r="G695" s="292"/>
    </row>
    <row r="696" ht="15.75" customHeight="1">
      <c r="B696" s="292"/>
      <c r="D696" s="292"/>
      <c r="E696" s="292"/>
      <c r="F696" s="292"/>
      <c r="G696" s="292"/>
    </row>
    <row r="697" ht="15.75" customHeight="1">
      <c r="B697" s="292"/>
      <c r="D697" s="292"/>
      <c r="E697" s="292"/>
      <c r="F697" s="292"/>
      <c r="G697" s="292"/>
    </row>
    <row r="698" ht="15.75" customHeight="1">
      <c r="B698" s="292"/>
      <c r="D698" s="292"/>
      <c r="E698" s="292"/>
      <c r="F698" s="292"/>
      <c r="G698" s="292"/>
    </row>
    <row r="699" ht="15.75" customHeight="1">
      <c r="B699" s="292"/>
      <c r="D699" s="292"/>
      <c r="E699" s="292"/>
      <c r="F699" s="292"/>
      <c r="G699" s="292"/>
    </row>
    <row r="700" ht="15.75" customHeight="1">
      <c r="B700" s="292"/>
      <c r="D700" s="292"/>
      <c r="E700" s="292"/>
      <c r="F700" s="292"/>
      <c r="G700" s="292"/>
    </row>
    <row r="701" ht="15.75" customHeight="1">
      <c r="B701" s="292"/>
      <c r="D701" s="292"/>
      <c r="E701" s="292"/>
      <c r="F701" s="292"/>
      <c r="G701" s="292"/>
    </row>
    <row r="702" ht="15.75" customHeight="1">
      <c r="B702" s="292"/>
      <c r="D702" s="292"/>
      <c r="E702" s="292"/>
      <c r="F702" s="292"/>
      <c r="G702" s="292"/>
    </row>
    <row r="703" ht="15.75" customHeight="1">
      <c r="B703" s="292"/>
      <c r="D703" s="292"/>
      <c r="E703" s="292"/>
      <c r="F703" s="292"/>
      <c r="G703" s="292"/>
    </row>
    <row r="704" ht="15.75" customHeight="1">
      <c r="B704" s="292"/>
      <c r="D704" s="292"/>
      <c r="E704" s="292"/>
      <c r="F704" s="292"/>
      <c r="G704" s="292"/>
    </row>
    <row r="705" ht="15.75" customHeight="1">
      <c r="B705" s="292"/>
      <c r="D705" s="292"/>
      <c r="E705" s="292"/>
      <c r="F705" s="292"/>
      <c r="G705" s="292"/>
    </row>
    <row r="706" ht="15.75" customHeight="1">
      <c r="B706" s="292"/>
      <c r="D706" s="292"/>
      <c r="E706" s="292"/>
      <c r="F706" s="292"/>
      <c r="G706" s="292"/>
    </row>
    <row r="707" ht="15.75" customHeight="1">
      <c r="B707" s="292"/>
      <c r="D707" s="292"/>
      <c r="E707" s="292"/>
      <c r="F707" s="292"/>
      <c r="G707" s="292"/>
    </row>
    <row r="708" ht="15.75" customHeight="1">
      <c r="B708" s="292"/>
      <c r="D708" s="292"/>
      <c r="E708" s="292"/>
      <c r="F708" s="292"/>
      <c r="G708" s="292"/>
    </row>
    <row r="709" ht="15.75" customHeight="1">
      <c r="B709" s="292"/>
      <c r="D709" s="292"/>
      <c r="E709" s="292"/>
      <c r="F709" s="292"/>
      <c r="G709" s="292"/>
    </row>
    <row r="710" ht="15.75" customHeight="1">
      <c r="B710" s="292"/>
      <c r="D710" s="292"/>
      <c r="E710" s="292"/>
      <c r="F710" s="292"/>
      <c r="G710" s="292"/>
    </row>
    <row r="711" ht="15.75" customHeight="1">
      <c r="B711" s="292"/>
      <c r="D711" s="292"/>
      <c r="E711" s="292"/>
      <c r="F711" s="292"/>
      <c r="G711" s="292"/>
    </row>
    <row r="712" ht="15.75" customHeight="1">
      <c r="B712" s="292"/>
      <c r="D712" s="292"/>
      <c r="E712" s="292"/>
      <c r="F712" s="292"/>
      <c r="G712" s="292"/>
    </row>
    <row r="713" ht="15.75" customHeight="1">
      <c r="B713" s="292"/>
      <c r="D713" s="292"/>
      <c r="E713" s="292"/>
      <c r="F713" s="292"/>
      <c r="G713" s="292"/>
    </row>
    <row r="714" ht="15.75" customHeight="1">
      <c r="B714" s="292"/>
      <c r="D714" s="292"/>
      <c r="E714" s="292"/>
      <c r="F714" s="292"/>
      <c r="G714" s="292"/>
    </row>
    <row r="715" ht="15.75" customHeight="1">
      <c r="B715" s="292"/>
      <c r="D715" s="292"/>
      <c r="E715" s="292"/>
      <c r="F715" s="292"/>
      <c r="G715" s="292"/>
    </row>
    <row r="716" ht="15.75" customHeight="1">
      <c r="B716" s="292"/>
      <c r="D716" s="292"/>
      <c r="E716" s="292"/>
      <c r="F716" s="292"/>
      <c r="G716" s="292"/>
    </row>
    <row r="717" ht="15.75" customHeight="1">
      <c r="B717" s="292"/>
      <c r="D717" s="292"/>
      <c r="E717" s="292"/>
      <c r="F717" s="292"/>
      <c r="G717" s="292"/>
    </row>
    <row r="718" ht="15.75" customHeight="1">
      <c r="B718" s="292"/>
      <c r="D718" s="292"/>
      <c r="E718" s="292"/>
      <c r="F718" s="292"/>
      <c r="G718" s="292"/>
    </row>
    <row r="719" ht="15.75" customHeight="1">
      <c r="B719" s="292"/>
      <c r="D719" s="292"/>
      <c r="E719" s="292"/>
      <c r="F719" s="292"/>
      <c r="G719" s="292"/>
    </row>
    <row r="720" ht="15.75" customHeight="1">
      <c r="B720" s="292"/>
      <c r="D720" s="292"/>
      <c r="E720" s="292"/>
      <c r="F720" s="292"/>
      <c r="G720" s="292"/>
    </row>
    <row r="721" ht="15.75" customHeight="1">
      <c r="B721" s="292"/>
      <c r="D721" s="292"/>
      <c r="E721" s="292"/>
      <c r="F721" s="292"/>
      <c r="G721" s="292"/>
    </row>
    <row r="722" ht="15.75" customHeight="1">
      <c r="B722" s="292"/>
      <c r="D722" s="292"/>
      <c r="E722" s="292"/>
      <c r="F722" s="292"/>
      <c r="G722" s="292"/>
    </row>
    <row r="723" ht="15.75" customHeight="1">
      <c r="B723" s="292"/>
      <c r="D723" s="292"/>
      <c r="E723" s="292"/>
      <c r="F723" s="292"/>
      <c r="G723" s="292"/>
    </row>
    <row r="724" ht="15.75" customHeight="1">
      <c r="B724" s="292"/>
      <c r="D724" s="292"/>
      <c r="E724" s="292"/>
      <c r="F724" s="292"/>
      <c r="G724" s="292"/>
    </row>
    <row r="725" ht="15.75" customHeight="1">
      <c r="B725" s="292"/>
      <c r="D725" s="292"/>
      <c r="E725" s="292"/>
      <c r="F725" s="292"/>
      <c r="G725" s="292"/>
    </row>
    <row r="726" ht="15.75" customHeight="1">
      <c r="B726" s="292"/>
      <c r="D726" s="292"/>
      <c r="E726" s="292"/>
      <c r="F726" s="292"/>
      <c r="G726" s="292"/>
    </row>
    <row r="727" ht="15.75" customHeight="1">
      <c r="B727" s="292"/>
      <c r="D727" s="292"/>
      <c r="E727" s="292"/>
      <c r="F727" s="292"/>
      <c r="G727" s="292"/>
    </row>
    <row r="728" ht="15.75" customHeight="1">
      <c r="B728" s="292"/>
      <c r="D728" s="292"/>
      <c r="E728" s="292"/>
      <c r="F728" s="292"/>
      <c r="G728" s="292"/>
    </row>
    <row r="729" ht="15.75" customHeight="1">
      <c r="B729" s="292"/>
      <c r="D729" s="292"/>
      <c r="E729" s="292"/>
      <c r="F729" s="292"/>
      <c r="G729" s="292"/>
    </row>
    <row r="730" ht="15.75" customHeight="1">
      <c r="B730" s="292"/>
      <c r="D730" s="292"/>
      <c r="E730" s="292"/>
      <c r="F730" s="292"/>
      <c r="G730" s="292"/>
    </row>
    <row r="731" ht="15.75" customHeight="1">
      <c r="B731" s="292"/>
      <c r="D731" s="292"/>
      <c r="E731" s="292"/>
      <c r="F731" s="292"/>
      <c r="G731" s="292"/>
    </row>
    <row r="732" ht="15.75" customHeight="1">
      <c r="B732" s="292"/>
      <c r="D732" s="292"/>
      <c r="E732" s="292"/>
      <c r="F732" s="292"/>
      <c r="G732" s="292"/>
    </row>
    <row r="733" ht="15.75" customHeight="1">
      <c r="B733" s="292"/>
      <c r="D733" s="292"/>
      <c r="E733" s="292"/>
      <c r="F733" s="292"/>
      <c r="G733" s="292"/>
    </row>
    <row r="734" ht="15.75" customHeight="1">
      <c r="B734" s="292"/>
      <c r="D734" s="292"/>
      <c r="E734" s="292"/>
      <c r="F734" s="292"/>
      <c r="G734" s="292"/>
    </row>
    <row r="735" ht="15.75" customHeight="1">
      <c r="B735" s="292"/>
      <c r="D735" s="292"/>
      <c r="E735" s="292"/>
      <c r="F735" s="292"/>
      <c r="G735" s="292"/>
    </row>
    <row r="736" ht="15.75" customHeight="1">
      <c r="B736" s="292"/>
      <c r="D736" s="292"/>
      <c r="E736" s="292"/>
      <c r="F736" s="292"/>
      <c r="G736" s="292"/>
    </row>
    <row r="737" ht="15.75" customHeight="1">
      <c r="B737" s="292"/>
      <c r="D737" s="292"/>
      <c r="E737" s="292"/>
      <c r="F737" s="292"/>
      <c r="G737" s="292"/>
    </row>
    <row r="738" ht="15.75" customHeight="1">
      <c r="B738" s="292"/>
      <c r="D738" s="292"/>
      <c r="E738" s="292"/>
      <c r="F738" s="292"/>
      <c r="G738" s="292"/>
    </row>
    <row r="739" ht="15.75" customHeight="1">
      <c r="B739" s="292"/>
      <c r="D739" s="292"/>
      <c r="E739" s="292"/>
      <c r="F739" s="292"/>
      <c r="G739" s="292"/>
    </row>
    <row r="740" ht="15.75" customHeight="1">
      <c r="B740" s="292"/>
      <c r="D740" s="292"/>
      <c r="E740" s="292"/>
      <c r="F740" s="292"/>
      <c r="G740" s="292"/>
    </row>
    <row r="741" ht="15.75" customHeight="1">
      <c r="B741" s="292"/>
      <c r="D741" s="292"/>
      <c r="E741" s="292"/>
      <c r="F741" s="292"/>
      <c r="G741" s="292"/>
    </row>
    <row r="742" ht="15.75" customHeight="1">
      <c r="B742" s="292"/>
      <c r="D742" s="292"/>
      <c r="E742" s="292"/>
      <c r="F742" s="292"/>
      <c r="G742" s="292"/>
    </row>
    <row r="743" ht="15.75" customHeight="1">
      <c r="B743" s="292"/>
      <c r="D743" s="292"/>
      <c r="E743" s="292"/>
      <c r="F743" s="292"/>
      <c r="G743" s="292"/>
    </row>
    <row r="744" ht="15.75" customHeight="1">
      <c r="B744" s="292"/>
      <c r="D744" s="292"/>
      <c r="E744" s="292"/>
      <c r="F744" s="292"/>
      <c r="G744" s="292"/>
    </row>
    <row r="745" ht="15.75" customHeight="1">
      <c r="B745" s="292"/>
      <c r="D745" s="292"/>
      <c r="E745" s="292"/>
      <c r="F745" s="292"/>
      <c r="G745" s="292"/>
    </row>
    <row r="746" ht="15.75" customHeight="1">
      <c r="B746" s="292"/>
      <c r="D746" s="292"/>
      <c r="E746" s="292"/>
      <c r="F746" s="292"/>
      <c r="G746" s="292"/>
    </row>
    <row r="747" ht="15.75" customHeight="1">
      <c r="B747" s="292"/>
      <c r="D747" s="292"/>
      <c r="E747" s="292"/>
      <c r="F747" s="292"/>
      <c r="G747" s="292"/>
    </row>
    <row r="748" ht="15.75" customHeight="1">
      <c r="B748" s="292"/>
      <c r="D748" s="292"/>
      <c r="E748" s="292"/>
      <c r="F748" s="292"/>
      <c r="G748" s="292"/>
    </row>
    <row r="749" ht="15.75" customHeight="1">
      <c r="B749" s="292"/>
      <c r="D749" s="292"/>
      <c r="E749" s="292"/>
      <c r="F749" s="292"/>
      <c r="G749" s="292"/>
    </row>
    <row r="750" ht="15.75" customHeight="1">
      <c r="B750" s="292"/>
      <c r="D750" s="292"/>
      <c r="E750" s="292"/>
      <c r="F750" s="292"/>
      <c r="G750" s="292"/>
    </row>
    <row r="751" ht="15.75" customHeight="1">
      <c r="B751" s="292"/>
      <c r="D751" s="292"/>
      <c r="E751" s="292"/>
      <c r="F751" s="292"/>
      <c r="G751" s="292"/>
    </row>
    <row r="752" ht="15.75" customHeight="1">
      <c r="B752" s="292"/>
      <c r="D752" s="292"/>
      <c r="E752" s="292"/>
      <c r="F752" s="292"/>
      <c r="G752" s="292"/>
    </row>
    <row r="753" ht="15.75" customHeight="1">
      <c r="B753" s="292"/>
      <c r="D753" s="292"/>
      <c r="E753" s="292"/>
      <c r="F753" s="292"/>
      <c r="G753" s="292"/>
    </row>
    <row r="754" ht="15.75" customHeight="1">
      <c r="B754" s="292"/>
      <c r="D754" s="292"/>
      <c r="E754" s="292"/>
      <c r="F754" s="292"/>
      <c r="G754" s="292"/>
    </row>
    <row r="755" ht="15.75" customHeight="1">
      <c r="B755" s="292"/>
      <c r="D755" s="292"/>
      <c r="E755" s="292"/>
      <c r="F755" s="292"/>
      <c r="G755" s="292"/>
    </row>
    <row r="756" ht="15.75" customHeight="1">
      <c r="B756" s="292"/>
      <c r="D756" s="292"/>
      <c r="E756" s="292"/>
      <c r="F756" s="292"/>
      <c r="G756" s="292"/>
    </row>
    <row r="757" ht="15.75" customHeight="1">
      <c r="B757" s="292"/>
      <c r="D757" s="292"/>
      <c r="E757" s="292"/>
      <c r="F757" s="292"/>
      <c r="G757" s="292"/>
    </row>
    <row r="758" ht="15.75" customHeight="1">
      <c r="B758" s="292"/>
      <c r="D758" s="292"/>
      <c r="E758" s="292"/>
      <c r="F758" s="292"/>
      <c r="G758" s="292"/>
    </row>
    <row r="759" ht="15.75" customHeight="1">
      <c r="B759" s="292"/>
      <c r="D759" s="292"/>
      <c r="E759" s="292"/>
      <c r="F759" s="292"/>
      <c r="G759" s="292"/>
    </row>
    <row r="760" ht="15.75" customHeight="1">
      <c r="B760" s="292"/>
      <c r="D760" s="292"/>
      <c r="E760" s="292"/>
      <c r="F760" s="292"/>
      <c r="G760" s="292"/>
    </row>
    <row r="761" ht="15.75" customHeight="1">
      <c r="B761" s="292"/>
      <c r="D761" s="292"/>
      <c r="E761" s="292"/>
      <c r="F761" s="292"/>
      <c r="G761" s="292"/>
    </row>
    <row r="762" ht="15.75" customHeight="1">
      <c r="B762" s="292"/>
      <c r="D762" s="292"/>
      <c r="E762" s="292"/>
      <c r="F762" s="292"/>
      <c r="G762" s="292"/>
    </row>
    <row r="763" ht="15.75" customHeight="1">
      <c r="B763" s="292"/>
      <c r="D763" s="292"/>
      <c r="E763" s="292"/>
      <c r="F763" s="292"/>
      <c r="G763" s="292"/>
    </row>
    <row r="764" ht="15.75" customHeight="1">
      <c r="B764" s="292"/>
      <c r="D764" s="292"/>
      <c r="E764" s="292"/>
      <c r="F764" s="292"/>
      <c r="G764" s="292"/>
    </row>
    <row r="765" ht="15.75" customHeight="1">
      <c r="B765" s="292"/>
      <c r="D765" s="292"/>
      <c r="E765" s="292"/>
      <c r="F765" s="292"/>
      <c r="G765" s="292"/>
    </row>
    <row r="766" ht="15.75" customHeight="1">
      <c r="B766" s="292"/>
      <c r="D766" s="292"/>
      <c r="E766" s="292"/>
      <c r="F766" s="292"/>
      <c r="G766" s="292"/>
    </row>
    <row r="767" ht="15.75" customHeight="1">
      <c r="B767" s="292"/>
      <c r="D767" s="292"/>
      <c r="E767" s="292"/>
      <c r="F767" s="292"/>
      <c r="G767" s="292"/>
    </row>
    <row r="768" ht="15.75" customHeight="1">
      <c r="B768" s="292"/>
      <c r="D768" s="292"/>
      <c r="E768" s="292"/>
      <c r="F768" s="292"/>
      <c r="G768" s="292"/>
    </row>
    <row r="769" ht="15.75" customHeight="1">
      <c r="B769" s="292"/>
      <c r="D769" s="292"/>
      <c r="E769" s="292"/>
      <c r="F769" s="292"/>
      <c r="G769" s="292"/>
    </row>
    <row r="770" ht="15.75" customHeight="1">
      <c r="B770" s="292"/>
      <c r="D770" s="292"/>
      <c r="E770" s="292"/>
      <c r="F770" s="292"/>
      <c r="G770" s="292"/>
    </row>
    <row r="771" ht="15.75" customHeight="1">
      <c r="B771" s="292"/>
      <c r="D771" s="292"/>
      <c r="E771" s="292"/>
      <c r="F771" s="292"/>
      <c r="G771" s="292"/>
    </row>
    <row r="772" ht="15.75" customHeight="1">
      <c r="B772" s="292"/>
      <c r="D772" s="292"/>
      <c r="E772" s="292"/>
      <c r="F772" s="292"/>
      <c r="G772" s="292"/>
    </row>
    <row r="773" ht="15.75" customHeight="1">
      <c r="B773" s="292"/>
      <c r="D773" s="292"/>
      <c r="E773" s="292"/>
      <c r="F773" s="292"/>
      <c r="G773" s="292"/>
    </row>
    <row r="774" ht="15.75" customHeight="1">
      <c r="B774" s="292"/>
      <c r="D774" s="292"/>
      <c r="E774" s="292"/>
      <c r="F774" s="292"/>
      <c r="G774" s="292"/>
    </row>
    <row r="775" ht="15.75" customHeight="1">
      <c r="B775" s="292"/>
      <c r="D775" s="292"/>
      <c r="E775" s="292"/>
      <c r="F775" s="292"/>
      <c r="G775" s="292"/>
    </row>
    <row r="776" ht="15.75" customHeight="1">
      <c r="B776" s="292"/>
      <c r="D776" s="292"/>
      <c r="E776" s="292"/>
      <c r="F776" s="292"/>
      <c r="G776" s="292"/>
    </row>
    <row r="777" ht="15.75" customHeight="1">
      <c r="B777" s="292"/>
      <c r="D777" s="292"/>
      <c r="E777" s="292"/>
      <c r="F777" s="292"/>
      <c r="G777" s="292"/>
    </row>
    <row r="778" ht="15.75" customHeight="1">
      <c r="B778" s="292"/>
      <c r="D778" s="292"/>
      <c r="E778" s="292"/>
      <c r="F778" s="292"/>
      <c r="G778" s="292"/>
    </row>
    <row r="779" ht="15.75" customHeight="1">
      <c r="B779" s="292"/>
      <c r="D779" s="292"/>
      <c r="E779" s="292"/>
      <c r="F779" s="292"/>
      <c r="G779" s="292"/>
    </row>
    <row r="780" ht="15.75" customHeight="1">
      <c r="B780" s="292"/>
      <c r="D780" s="292"/>
      <c r="E780" s="292"/>
      <c r="F780" s="292"/>
      <c r="G780" s="292"/>
    </row>
    <row r="781" ht="15.75" customHeight="1">
      <c r="B781" s="292"/>
      <c r="D781" s="292"/>
      <c r="E781" s="292"/>
      <c r="F781" s="292"/>
      <c r="G781" s="292"/>
    </row>
    <row r="782" ht="15.75" customHeight="1">
      <c r="B782" s="292"/>
      <c r="D782" s="292"/>
      <c r="E782" s="292"/>
      <c r="F782" s="292"/>
      <c r="G782" s="292"/>
    </row>
    <row r="783" ht="15.75" customHeight="1">
      <c r="B783" s="292"/>
      <c r="D783" s="292"/>
      <c r="E783" s="292"/>
      <c r="F783" s="292"/>
      <c r="G783" s="292"/>
    </row>
    <row r="784" ht="15.75" customHeight="1">
      <c r="B784" s="292"/>
      <c r="D784" s="292"/>
      <c r="E784" s="292"/>
      <c r="F784" s="292"/>
      <c r="G784" s="292"/>
    </row>
    <row r="785" ht="15.75" customHeight="1">
      <c r="B785" s="292"/>
      <c r="D785" s="292"/>
      <c r="E785" s="292"/>
      <c r="F785" s="292"/>
      <c r="G785" s="292"/>
    </row>
    <row r="786" ht="15.75" customHeight="1">
      <c r="B786" s="292"/>
      <c r="D786" s="292"/>
      <c r="E786" s="292"/>
      <c r="F786" s="292"/>
      <c r="G786" s="292"/>
    </row>
    <row r="787" ht="15.75" customHeight="1">
      <c r="B787" s="292"/>
      <c r="D787" s="292"/>
      <c r="E787" s="292"/>
      <c r="F787" s="292"/>
      <c r="G787" s="292"/>
    </row>
    <row r="788" ht="15.75" customHeight="1">
      <c r="B788" s="292"/>
      <c r="D788" s="292"/>
      <c r="E788" s="292"/>
      <c r="F788" s="292"/>
      <c r="G788" s="292"/>
    </row>
    <row r="789" ht="15.75" customHeight="1">
      <c r="B789" s="292"/>
      <c r="D789" s="292"/>
      <c r="E789" s="292"/>
      <c r="F789" s="292"/>
      <c r="G789" s="292"/>
    </row>
    <row r="790" ht="15.75" customHeight="1">
      <c r="B790" s="292"/>
      <c r="D790" s="292"/>
      <c r="E790" s="292"/>
      <c r="F790" s="292"/>
      <c r="G790" s="292"/>
    </row>
    <row r="791" ht="15.75" customHeight="1">
      <c r="B791" s="292"/>
      <c r="D791" s="292"/>
      <c r="E791" s="292"/>
      <c r="F791" s="292"/>
      <c r="G791" s="292"/>
    </row>
    <row r="792" ht="15.75" customHeight="1">
      <c r="B792" s="292"/>
      <c r="D792" s="292"/>
      <c r="E792" s="292"/>
      <c r="F792" s="292"/>
      <c r="G792" s="292"/>
    </row>
    <row r="793" ht="15.75" customHeight="1">
      <c r="B793" s="292"/>
      <c r="D793" s="292"/>
      <c r="E793" s="292"/>
      <c r="F793" s="292"/>
      <c r="G793" s="292"/>
    </row>
    <row r="794" ht="15.75" customHeight="1">
      <c r="B794" s="292"/>
      <c r="D794" s="292"/>
      <c r="E794" s="292"/>
      <c r="F794" s="292"/>
      <c r="G794" s="292"/>
    </row>
    <row r="795" ht="15.75" customHeight="1">
      <c r="B795" s="292"/>
      <c r="D795" s="292"/>
      <c r="E795" s="292"/>
      <c r="F795" s="292"/>
      <c r="G795" s="292"/>
    </row>
    <row r="796" ht="15.75" customHeight="1">
      <c r="B796" s="292"/>
      <c r="D796" s="292"/>
      <c r="E796" s="292"/>
      <c r="F796" s="292"/>
      <c r="G796" s="292"/>
    </row>
    <row r="797" ht="15.75" customHeight="1">
      <c r="B797" s="292"/>
      <c r="D797" s="292"/>
      <c r="E797" s="292"/>
      <c r="F797" s="292"/>
      <c r="G797" s="292"/>
    </row>
    <row r="798" ht="15.75" customHeight="1">
      <c r="B798" s="292"/>
      <c r="D798" s="292"/>
      <c r="E798" s="292"/>
      <c r="F798" s="292"/>
      <c r="G798" s="292"/>
    </row>
    <row r="799" ht="15.75" customHeight="1">
      <c r="B799" s="292"/>
      <c r="D799" s="292"/>
      <c r="E799" s="292"/>
      <c r="F799" s="292"/>
      <c r="G799" s="292"/>
    </row>
    <row r="800" ht="15.75" customHeight="1">
      <c r="B800" s="292"/>
      <c r="D800" s="292"/>
      <c r="E800" s="292"/>
      <c r="F800" s="292"/>
      <c r="G800" s="292"/>
    </row>
    <row r="801" ht="15.75" customHeight="1">
      <c r="B801" s="292"/>
      <c r="D801" s="292"/>
      <c r="E801" s="292"/>
      <c r="F801" s="292"/>
      <c r="G801" s="292"/>
    </row>
    <row r="802" ht="15.75" customHeight="1">
      <c r="B802" s="292"/>
      <c r="D802" s="292"/>
      <c r="E802" s="292"/>
      <c r="F802" s="292"/>
      <c r="G802" s="292"/>
    </row>
    <row r="803" ht="15.75" customHeight="1">
      <c r="B803" s="292"/>
      <c r="D803" s="292"/>
      <c r="E803" s="292"/>
      <c r="F803" s="292"/>
      <c r="G803" s="292"/>
    </row>
    <row r="804" ht="15.75" customHeight="1">
      <c r="B804" s="292"/>
      <c r="D804" s="292"/>
      <c r="E804" s="292"/>
      <c r="F804" s="292"/>
      <c r="G804" s="292"/>
    </row>
    <row r="805" ht="15.75" customHeight="1">
      <c r="B805" s="292"/>
      <c r="D805" s="292"/>
      <c r="E805" s="292"/>
      <c r="F805" s="292"/>
      <c r="G805" s="292"/>
    </row>
    <row r="806" ht="15.75" customHeight="1">
      <c r="B806" s="292"/>
      <c r="D806" s="292"/>
      <c r="E806" s="292"/>
      <c r="F806" s="292"/>
      <c r="G806" s="292"/>
    </row>
    <row r="807" ht="15.75" customHeight="1">
      <c r="B807" s="292"/>
      <c r="D807" s="292"/>
      <c r="E807" s="292"/>
      <c r="F807" s="292"/>
      <c r="G807" s="292"/>
    </row>
    <row r="808" ht="15.75" customHeight="1">
      <c r="B808" s="292"/>
      <c r="D808" s="292"/>
      <c r="E808" s="292"/>
      <c r="F808" s="292"/>
      <c r="G808" s="292"/>
    </row>
    <row r="809" ht="15.75" customHeight="1">
      <c r="B809" s="292"/>
      <c r="D809" s="292"/>
      <c r="E809" s="292"/>
      <c r="F809" s="292"/>
      <c r="G809" s="292"/>
    </row>
    <row r="810" ht="15.75" customHeight="1">
      <c r="B810" s="292"/>
      <c r="D810" s="292"/>
      <c r="E810" s="292"/>
      <c r="F810" s="292"/>
      <c r="G810" s="292"/>
    </row>
    <row r="811" ht="15.75" customHeight="1">
      <c r="B811" s="292"/>
      <c r="D811" s="292"/>
      <c r="E811" s="292"/>
      <c r="F811" s="292"/>
      <c r="G811" s="292"/>
    </row>
    <row r="812" ht="15.75" customHeight="1">
      <c r="B812" s="292"/>
      <c r="D812" s="292"/>
      <c r="E812" s="292"/>
      <c r="F812" s="292"/>
      <c r="G812" s="292"/>
    </row>
    <row r="813" ht="15.75" customHeight="1">
      <c r="B813" s="292"/>
      <c r="D813" s="292"/>
      <c r="E813" s="292"/>
      <c r="F813" s="292"/>
      <c r="G813" s="292"/>
    </row>
    <row r="814" ht="15.75" customHeight="1">
      <c r="B814" s="292"/>
      <c r="D814" s="292"/>
      <c r="E814" s="292"/>
      <c r="F814" s="292"/>
      <c r="G814" s="292"/>
    </row>
    <row r="815" ht="15.75" customHeight="1">
      <c r="B815" s="292"/>
      <c r="D815" s="292"/>
      <c r="E815" s="292"/>
      <c r="F815" s="292"/>
      <c r="G815" s="292"/>
    </row>
    <row r="816" ht="15.75" customHeight="1">
      <c r="B816" s="292"/>
      <c r="D816" s="292"/>
      <c r="E816" s="292"/>
      <c r="F816" s="292"/>
      <c r="G816" s="292"/>
    </row>
    <row r="817" ht="15.75" customHeight="1">
      <c r="B817" s="292"/>
      <c r="D817" s="292"/>
      <c r="E817" s="292"/>
      <c r="F817" s="292"/>
      <c r="G817" s="292"/>
    </row>
    <row r="818" ht="15.75" customHeight="1">
      <c r="B818" s="292"/>
      <c r="D818" s="292"/>
      <c r="E818" s="292"/>
      <c r="F818" s="292"/>
      <c r="G818" s="292"/>
    </row>
    <row r="819" ht="15.75" customHeight="1">
      <c r="B819" s="292"/>
      <c r="D819" s="292"/>
      <c r="E819" s="292"/>
      <c r="F819" s="292"/>
      <c r="G819" s="292"/>
    </row>
    <row r="820" ht="15.75" customHeight="1">
      <c r="B820" s="292"/>
      <c r="D820" s="292"/>
      <c r="E820" s="292"/>
      <c r="F820" s="292"/>
      <c r="G820" s="292"/>
    </row>
    <row r="821" ht="15.75" customHeight="1">
      <c r="B821" s="292"/>
      <c r="D821" s="292"/>
      <c r="E821" s="292"/>
      <c r="F821" s="292"/>
      <c r="G821" s="292"/>
    </row>
    <row r="822" ht="15.75" customHeight="1">
      <c r="B822" s="292"/>
      <c r="D822" s="292"/>
      <c r="E822" s="292"/>
      <c r="F822" s="292"/>
      <c r="G822" s="292"/>
    </row>
    <row r="823" ht="15.75" customHeight="1">
      <c r="B823" s="292"/>
      <c r="D823" s="292"/>
      <c r="E823" s="292"/>
      <c r="F823" s="292"/>
      <c r="G823" s="292"/>
    </row>
    <row r="824" ht="15.75" customHeight="1">
      <c r="B824" s="292"/>
      <c r="D824" s="292"/>
      <c r="E824" s="292"/>
      <c r="F824" s="292"/>
      <c r="G824" s="292"/>
    </row>
    <row r="825" ht="15.75" customHeight="1">
      <c r="B825" s="292"/>
      <c r="D825" s="292"/>
      <c r="E825" s="292"/>
      <c r="F825" s="292"/>
      <c r="G825" s="292"/>
    </row>
    <row r="826" ht="15.75" customHeight="1">
      <c r="B826" s="292"/>
      <c r="D826" s="292"/>
      <c r="E826" s="292"/>
      <c r="F826" s="292"/>
      <c r="G826" s="292"/>
    </row>
    <row r="827" ht="15.75" customHeight="1">
      <c r="B827" s="292"/>
      <c r="D827" s="292"/>
      <c r="E827" s="292"/>
      <c r="F827" s="292"/>
      <c r="G827" s="292"/>
    </row>
    <row r="828" ht="15.75" customHeight="1">
      <c r="B828" s="292"/>
      <c r="D828" s="292"/>
      <c r="E828" s="292"/>
      <c r="F828" s="292"/>
      <c r="G828" s="292"/>
    </row>
    <row r="829" ht="15.75" customHeight="1">
      <c r="B829" s="292"/>
      <c r="D829" s="292"/>
      <c r="E829" s="292"/>
      <c r="F829" s="292"/>
      <c r="G829" s="292"/>
    </row>
    <row r="830" ht="15.75" customHeight="1">
      <c r="B830" s="292"/>
      <c r="D830" s="292"/>
      <c r="E830" s="292"/>
      <c r="F830" s="292"/>
      <c r="G830" s="292"/>
    </row>
    <row r="831" ht="15.75" customHeight="1">
      <c r="B831" s="292"/>
      <c r="D831" s="292"/>
      <c r="E831" s="292"/>
      <c r="F831" s="292"/>
      <c r="G831" s="292"/>
    </row>
    <row r="832" ht="15.75" customHeight="1">
      <c r="B832" s="292"/>
      <c r="D832" s="292"/>
      <c r="E832" s="292"/>
      <c r="F832" s="292"/>
      <c r="G832" s="292"/>
    </row>
    <row r="833" ht="15.75" customHeight="1">
      <c r="B833" s="292"/>
      <c r="D833" s="292"/>
      <c r="E833" s="292"/>
      <c r="F833" s="292"/>
      <c r="G833" s="292"/>
    </row>
    <row r="834" ht="15.75" customHeight="1">
      <c r="B834" s="292"/>
      <c r="D834" s="292"/>
      <c r="E834" s="292"/>
      <c r="F834" s="292"/>
      <c r="G834" s="292"/>
    </row>
    <row r="835" ht="15.75" customHeight="1">
      <c r="B835" s="292"/>
      <c r="D835" s="292"/>
      <c r="E835" s="292"/>
      <c r="F835" s="292"/>
      <c r="G835" s="292"/>
    </row>
    <row r="836" ht="15.75" customHeight="1">
      <c r="B836" s="292"/>
      <c r="D836" s="292"/>
      <c r="E836" s="292"/>
      <c r="F836" s="292"/>
      <c r="G836" s="292"/>
    </row>
    <row r="837" ht="15.75" customHeight="1">
      <c r="B837" s="292"/>
      <c r="D837" s="292"/>
      <c r="E837" s="292"/>
      <c r="F837" s="292"/>
      <c r="G837" s="292"/>
    </row>
    <row r="838" ht="15.75" customHeight="1">
      <c r="B838" s="292"/>
      <c r="D838" s="292"/>
      <c r="E838" s="292"/>
      <c r="F838" s="292"/>
      <c r="G838" s="292"/>
    </row>
    <row r="839" ht="15.75" customHeight="1">
      <c r="B839" s="292"/>
      <c r="D839" s="292"/>
      <c r="E839" s="292"/>
      <c r="F839" s="292"/>
      <c r="G839" s="292"/>
    </row>
    <row r="840" ht="15.75" customHeight="1">
      <c r="B840" s="292"/>
      <c r="D840" s="292"/>
      <c r="E840" s="292"/>
      <c r="F840" s="292"/>
      <c r="G840" s="292"/>
    </row>
    <row r="841" ht="15.75" customHeight="1">
      <c r="B841" s="292"/>
      <c r="D841" s="292"/>
      <c r="E841" s="292"/>
      <c r="F841" s="292"/>
      <c r="G841" s="292"/>
    </row>
    <row r="842" ht="15.75" customHeight="1">
      <c r="B842" s="292"/>
      <c r="D842" s="292"/>
      <c r="E842" s="292"/>
      <c r="F842" s="292"/>
      <c r="G842" s="292"/>
    </row>
    <row r="843" ht="15.75" customHeight="1">
      <c r="B843" s="292"/>
      <c r="D843" s="292"/>
      <c r="E843" s="292"/>
      <c r="F843" s="292"/>
      <c r="G843" s="292"/>
    </row>
    <row r="844" ht="15.75" customHeight="1">
      <c r="B844" s="292"/>
      <c r="D844" s="292"/>
      <c r="E844" s="292"/>
      <c r="F844" s="292"/>
      <c r="G844" s="292"/>
    </row>
    <row r="845" ht="15.75" customHeight="1">
      <c r="B845" s="292"/>
      <c r="D845" s="292"/>
      <c r="E845" s="292"/>
      <c r="F845" s="292"/>
      <c r="G845" s="292"/>
    </row>
    <row r="846" ht="15.75" customHeight="1">
      <c r="B846" s="292"/>
      <c r="D846" s="292"/>
      <c r="E846" s="292"/>
      <c r="F846" s="292"/>
      <c r="G846" s="292"/>
    </row>
    <row r="847" ht="15.75" customHeight="1">
      <c r="B847" s="292"/>
      <c r="D847" s="292"/>
      <c r="E847" s="292"/>
      <c r="F847" s="292"/>
      <c r="G847" s="292"/>
    </row>
    <row r="848" ht="15.75" customHeight="1">
      <c r="B848" s="292"/>
      <c r="D848" s="292"/>
      <c r="E848" s="292"/>
      <c r="F848" s="292"/>
      <c r="G848" s="292"/>
    </row>
    <row r="849" ht="15.75" customHeight="1">
      <c r="B849" s="292"/>
      <c r="D849" s="292"/>
      <c r="E849" s="292"/>
      <c r="F849" s="292"/>
      <c r="G849" s="292"/>
    </row>
    <row r="850" ht="15.75" customHeight="1">
      <c r="B850" s="292"/>
      <c r="D850" s="292"/>
      <c r="E850" s="292"/>
      <c r="F850" s="292"/>
      <c r="G850" s="292"/>
    </row>
    <row r="851" ht="15.75" customHeight="1">
      <c r="B851" s="292"/>
      <c r="D851" s="292"/>
      <c r="E851" s="292"/>
      <c r="F851" s="292"/>
      <c r="G851" s="292"/>
    </row>
    <row r="852" ht="15.75" customHeight="1">
      <c r="B852" s="292"/>
      <c r="D852" s="292"/>
      <c r="E852" s="292"/>
      <c r="F852" s="292"/>
      <c r="G852" s="292"/>
    </row>
    <row r="853" ht="15.75" customHeight="1">
      <c r="B853" s="292"/>
      <c r="D853" s="292"/>
      <c r="E853" s="292"/>
      <c r="F853" s="292"/>
      <c r="G853" s="292"/>
    </row>
    <row r="854" ht="15.75" customHeight="1">
      <c r="B854" s="292"/>
      <c r="D854" s="292"/>
      <c r="E854" s="292"/>
      <c r="F854" s="292"/>
      <c r="G854" s="292"/>
    </row>
    <row r="855" ht="15.75" customHeight="1">
      <c r="B855" s="292"/>
      <c r="D855" s="292"/>
      <c r="E855" s="292"/>
      <c r="F855" s="292"/>
      <c r="G855" s="292"/>
    </row>
    <row r="856" ht="15.75" customHeight="1">
      <c r="B856" s="292"/>
      <c r="D856" s="292"/>
      <c r="E856" s="292"/>
      <c r="F856" s="292"/>
      <c r="G856" s="292"/>
    </row>
    <row r="857" ht="15.75" customHeight="1">
      <c r="B857" s="292"/>
      <c r="D857" s="292"/>
      <c r="E857" s="292"/>
      <c r="F857" s="292"/>
      <c r="G857" s="292"/>
    </row>
    <row r="858" ht="15.75" customHeight="1">
      <c r="B858" s="292"/>
      <c r="D858" s="292"/>
      <c r="E858" s="292"/>
      <c r="F858" s="292"/>
      <c r="G858" s="292"/>
    </row>
    <row r="859" ht="15.75" customHeight="1">
      <c r="B859" s="292"/>
      <c r="D859" s="292"/>
      <c r="E859" s="292"/>
      <c r="F859" s="292"/>
      <c r="G859" s="292"/>
    </row>
    <row r="860" ht="15.75" customHeight="1">
      <c r="B860" s="292"/>
      <c r="D860" s="292"/>
      <c r="E860" s="292"/>
      <c r="F860" s="292"/>
      <c r="G860" s="292"/>
    </row>
    <row r="861" ht="15.75" customHeight="1">
      <c r="B861" s="292"/>
      <c r="D861" s="292"/>
      <c r="E861" s="292"/>
      <c r="F861" s="292"/>
      <c r="G861" s="292"/>
    </row>
    <row r="862" ht="15.75" customHeight="1">
      <c r="B862" s="292"/>
      <c r="D862" s="292"/>
      <c r="E862" s="292"/>
      <c r="F862" s="292"/>
      <c r="G862" s="292"/>
    </row>
    <row r="863" ht="15.75" customHeight="1">
      <c r="B863" s="292"/>
      <c r="D863" s="292"/>
      <c r="E863" s="292"/>
      <c r="F863" s="292"/>
      <c r="G863" s="292"/>
    </row>
    <row r="864" ht="15.75" customHeight="1">
      <c r="B864" s="292"/>
      <c r="D864" s="292"/>
      <c r="E864" s="292"/>
      <c r="F864" s="292"/>
      <c r="G864" s="292"/>
    </row>
    <row r="865" ht="15.75" customHeight="1">
      <c r="B865" s="292"/>
      <c r="D865" s="292"/>
      <c r="E865" s="292"/>
      <c r="F865" s="292"/>
      <c r="G865" s="292"/>
    </row>
    <row r="866" ht="15.75" customHeight="1">
      <c r="B866" s="292"/>
      <c r="D866" s="292"/>
      <c r="E866" s="292"/>
      <c r="F866" s="292"/>
      <c r="G866" s="292"/>
    </row>
    <row r="867" ht="15.75" customHeight="1">
      <c r="B867" s="292"/>
      <c r="D867" s="292"/>
      <c r="E867" s="292"/>
      <c r="F867" s="292"/>
      <c r="G867" s="292"/>
    </row>
    <row r="868" ht="15.75" customHeight="1">
      <c r="B868" s="292"/>
      <c r="D868" s="292"/>
      <c r="E868" s="292"/>
      <c r="F868" s="292"/>
      <c r="G868" s="292"/>
    </row>
    <row r="869" ht="15.75" customHeight="1">
      <c r="B869" s="292"/>
      <c r="D869" s="292"/>
      <c r="E869" s="292"/>
      <c r="F869" s="292"/>
      <c r="G869" s="292"/>
    </row>
    <row r="870" ht="15.75" customHeight="1">
      <c r="B870" s="292"/>
      <c r="D870" s="292"/>
      <c r="E870" s="292"/>
      <c r="F870" s="292"/>
      <c r="G870" s="292"/>
    </row>
    <row r="871" ht="15.75" customHeight="1">
      <c r="B871" s="292"/>
      <c r="D871" s="292"/>
      <c r="E871" s="292"/>
      <c r="F871" s="292"/>
      <c r="G871" s="292"/>
    </row>
    <row r="872" ht="15.75" customHeight="1">
      <c r="B872" s="292"/>
      <c r="D872" s="292"/>
      <c r="E872" s="292"/>
      <c r="F872" s="292"/>
      <c r="G872" s="292"/>
    </row>
    <row r="873" ht="15.75" customHeight="1">
      <c r="B873" s="292"/>
      <c r="D873" s="292"/>
      <c r="E873" s="292"/>
      <c r="F873" s="292"/>
      <c r="G873" s="292"/>
    </row>
    <row r="874" ht="15.75" customHeight="1">
      <c r="B874" s="292"/>
      <c r="D874" s="292"/>
      <c r="E874" s="292"/>
      <c r="F874" s="292"/>
      <c r="G874" s="292"/>
    </row>
    <row r="875" ht="15.75" customHeight="1">
      <c r="B875" s="292"/>
      <c r="D875" s="292"/>
      <c r="E875" s="292"/>
      <c r="F875" s="292"/>
      <c r="G875" s="292"/>
    </row>
    <row r="876" ht="15.75" customHeight="1">
      <c r="B876" s="292"/>
      <c r="D876" s="292"/>
      <c r="E876" s="292"/>
      <c r="F876" s="292"/>
      <c r="G876" s="292"/>
    </row>
    <row r="877" ht="15.75" customHeight="1">
      <c r="B877" s="292"/>
      <c r="D877" s="292"/>
      <c r="E877" s="292"/>
      <c r="F877" s="292"/>
      <c r="G877" s="292"/>
    </row>
    <row r="878" ht="15.75" customHeight="1">
      <c r="B878" s="292"/>
      <c r="D878" s="292"/>
      <c r="E878" s="292"/>
      <c r="F878" s="292"/>
      <c r="G878" s="292"/>
    </row>
    <row r="879" ht="15.75" customHeight="1">
      <c r="B879" s="292"/>
      <c r="D879" s="292"/>
      <c r="E879" s="292"/>
      <c r="F879" s="292"/>
      <c r="G879" s="292"/>
    </row>
    <row r="880" ht="15.75" customHeight="1">
      <c r="B880" s="292"/>
      <c r="D880" s="292"/>
      <c r="E880" s="292"/>
      <c r="F880" s="292"/>
      <c r="G880" s="292"/>
    </row>
    <row r="881" ht="15.75" customHeight="1">
      <c r="B881" s="292"/>
      <c r="D881" s="292"/>
      <c r="E881" s="292"/>
      <c r="F881" s="292"/>
      <c r="G881" s="292"/>
    </row>
    <row r="882" ht="15.75" customHeight="1">
      <c r="B882" s="292"/>
      <c r="D882" s="292"/>
      <c r="E882" s="292"/>
      <c r="F882" s="292"/>
      <c r="G882" s="292"/>
    </row>
    <row r="883" ht="15.75" customHeight="1">
      <c r="B883" s="292"/>
      <c r="D883" s="292"/>
      <c r="E883" s="292"/>
      <c r="F883" s="292"/>
      <c r="G883" s="292"/>
    </row>
    <row r="884" ht="15.75" customHeight="1">
      <c r="B884" s="292"/>
      <c r="D884" s="292"/>
      <c r="E884" s="292"/>
      <c r="F884" s="292"/>
      <c r="G884" s="292"/>
    </row>
    <row r="885" ht="15.75" customHeight="1">
      <c r="B885" s="292"/>
      <c r="D885" s="292"/>
      <c r="E885" s="292"/>
      <c r="F885" s="292"/>
      <c r="G885" s="292"/>
    </row>
    <row r="886" ht="15.75" customHeight="1">
      <c r="B886" s="292"/>
      <c r="D886" s="292"/>
      <c r="E886" s="292"/>
      <c r="F886" s="292"/>
      <c r="G886" s="292"/>
    </row>
    <row r="887" ht="15.75" customHeight="1">
      <c r="B887" s="292"/>
      <c r="D887" s="292"/>
      <c r="E887" s="292"/>
      <c r="F887" s="292"/>
      <c r="G887" s="292"/>
    </row>
    <row r="888" ht="15.75" customHeight="1">
      <c r="B888" s="292"/>
      <c r="D888" s="292"/>
      <c r="E888" s="292"/>
      <c r="F888" s="292"/>
      <c r="G888" s="292"/>
    </row>
    <row r="889" ht="15.75" customHeight="1">
      <c r="B889" s="292"/>
      <c r="D889" s="292"/>
      <c r="E889" s="292"/>
      <c r="F889" s="292"/>
      <c r="G889" s="292"/>
    </row>
    <row r="890" ht="15.75" customHeight="1">
      <c r="B890" s="292"/>
      <c r="D890" s="292"/>
      <c r="E890" s="292"/>
      <c r="F890" s="292"/>
      <c r="G890" s="292"/>
    </row>
    <row r="891" ht="15.75" customHeight="1">
      <c r="B891" s="292"/>
      <c r="D891" s="292"/>
      <c r="E891" s="292"/>
      <c r="F891" s="292"/>
      <c r="G891" s="292"/>
    </row>
    <row r="892" ht="15.75" customHeight="1">
      <c r="B892" s="292"/>
      <c r="D892" s="292"/>
      <c r="E892" s="292"/>
      <c r="F892" s="292"/>
      <c r="G892" s="292"/>
    </row>
    <row r="893" ht="15.75" customHeight="1">
      <c r="B893" s="292"/>
      <c r="D893" s="292"/>
      <c r="E893" s="292"/>
      <c r="F893" s="292"/>
      <c r="G893" s="292"/>
    </row>
    <row r="894" ht="15.75" customHeight="1">
      <c r="B894" s="292"/>
      <c r="D894" s="292"/>
      <c r="E894" s="292"/>
      <c r="F894" s="292"/>
      <c r="G894" s="292"/>
    </row>
    <row r="895" ht="15.75" customHeight="1">
      <c r="B895" s="292"/>
      <c r="D895" s="292"/>
      <c r="E895" s="292"/>
      <c r="F895" s="292"/>
      <c r="G895" s="292"/>
    </row>
    <row r="896" ht="15.75" customHeight="1">
      <c r="B896" s="292"/>
      <c r="D896" s="292"/>
      <c r="E896" s="292"/>
      <c r="F896" s="292"/>
      <c r="G896" s="292"/>
    </row>
    <row r="897" ht="15.75" customHeight="1">
      <c r="B897" s="292"/>
      <c r="D897" s="292"/>
      <c r="E897" s="292"/>
      <c r="F897" s="292"/>
      <c r="G897" s="292"/>
    </row>
    <row r="898" ht="15.75" customHeight="1">
      <c r="B898" s="292"/>
      <c r="D898" s="292"/>
      <c r="E898" s="292"/>
      <c r="F898" s="292"/>
      <c r="G898" s="292"/>
    </row>
    <row r="899" ht="15.75" customHeight="1">
      <c r="B899" s="292"/>
      <c r="D899" s="292"/>
      <c r="E899" s="292"/>
      <c r="F899" s="292"/>
      <c r="G899" s="292"/>
    </row>
    <row r="900" ht="15.75" customHeight="1">
      <c r="B900" s="292"/>
      <c r="D900" s="292"/>
      <c r="E900" s="292"/>
      <c r="F900" s="292"/>
      <c r="G900" s="292"/>
    </row>
    <row r="901" ht="15.75" customHeight="1">
      <c r="B901" s="292"/>
      <c r="D901" s="292"/>
      <c r="E901" s="292"/>
      <c r="F901" s="292"/>
      <c r="G901" s="292"/>
    </row>
    <row r="902" ht="15.75" customHeight="1">
      <c r="B902" s="292"/>
      <c r="D902" s="292"/>
      <c r="E902" s="292"/>
      <c r="F902" s="292"/>
      <c r="G902" s="292"/>
    </row>
    <row r="903" ht="15.75" customHeight="1">
      <c r="B903" s="292"/>
      <c r="D903" s="292"/>
      <c r="E903" s="292"/>
      <c r="F903" s="292"/>
      <c r="G903" s="292"/>
    </row>
    <row r="904" ht="15.75" customHeight="1">
      <c r="B904" s="292"/>
      <c r="D904" s="292"/>
      <c r="E904" s="292"/>
      <c r="F904" s="292"/>
      <c r="G904" s="292"/>
    </row>
    <row r="905" ht="15.75" customHeight="1">
      <c r="B905" s="292"/>
      <c r="D905" s="292"/>
      <c r="E905" s="292"/>
      <c r="F905" s="292"/>
      <c r="G905" s="292"/>
    </row>
    <row r="906" ht="15.75" customHeight="1">
      <c r="B906" s="292"/>
      <c r="D906" s="292"/>
      <c r="E906" s="292"/>
      <c r="F906" s="292"/>
      <c r="G906" s="292"/>
    </row>
    <row r="907" ht="15.75" customHeight="1">
      <c r="B907" s="292"/>
      <c r="D907" s="292"/>
      <c r="E907" s="292"/>
      <c r="F907" s="292"/>
      <c r="G907" s="292"/>
    </row>
    <row r="908" ht="15.75" customHeight="1">
      <c r="B908" s="292"/>
      <c r="D908" s="292"/>
      <c r="E908" s="292"/>
      <c r="F908" s="292"/>
      <c r="G908" s="292"/>
    </row>
    <row r="909" ht="15.75" customHeight="1">
      <c r="B909" s="292"/>
      <c r="D909" s="292"/>
      <c r="E909" s="292"/>
      <c r="F909" s="292"/>
      <c r="G909" s="292"/>
    </row>
    <row r="910" ht="15.75" customHeight="1">
      <c r="B910" s="292"/>
      <c r="D910" s="292"/>
      <c r="E910" s="292"/>
      <c r="F910" s="292"/>
      <c r="G910" s="292"/>
    </row>
    <row r="911" ht="15.75" customHeight="1">
      <c r="B911" s="292"/>
      <c r="D911" s="292"/>
      <c r="E911" s="292"/>
      <c r="F911" s="292"/>
      <c r="G911" s="292"/>
    </row>
    <row r="912" ht="15.75" customHeight="1">
      <c r="B912" s="292"/>
      <c r="D912" s="292"/>
      <c r="E912" s="292"/>
      <c r="F912" s="292"/>
      <c r="G912" s="292"/>
    </row>
    <row r="913" ht="15.75" customHeight="1">
      <c r="B913" s="292"/>
      <c r="D913" s="292"/>
      <c r="E913" s="292"/>
      <c r="F913" s="292"/>
      <c r="G913" s="292"/>
    </row>
    <row r="914" ht="15.75" customHeight="1">
      <c r="B914" s="292"/>
      <c r="D914" s="292"/>
      <c r="E914" s="292"/>
      <c r="F914" s="292"/>
      <c r="G914" s="292"/>
    </row>
    <row r="915" ht="15.75" customHeight="1">
      <c r="B915" s="292"/>
      <c r="D915" s="292"/>
      <c r="E915" s="292"/>
      <c r="F915" s="292"/>
      <c r="G915" s="292"/>
    </row>
    <row r="916" ht="15.75" customHeight="1">
      <c r="B916" s="292"/>
      <c r="D916" s="292"/>
      <c r="E916" s="292"/>
      <c r="F916" s="292"/>
      <c r="G916" s="292"/>
    </row>
    <row r="917" ht="15.75" customHeight="1">
      <c r="B917" s="292"/>
      <c r="D917" s="292"/>
      <c r="E917" s="292"/>
      <c r="F917" s="292"/>
      <c r="G917" s="292"/>
    </row>
    <row r="918" ht="15.75" customHeight="1">
      <c r="B918" s="292"/>
      <c r="D918" s="292"/>
      <c r="E918" s="292"/>
      <c r="F918" s="292"/>
      <c r="G918" s="292"/>
    </row>
    <row r="919" ht="15.75" customHeight="1">
      <c r="B919" s="292"/>
      <c r="D919" s="292"/>
      <c r="E919" s="292"/>
      <c r="F919" s="292"/>
      <c r="G919" s="292"/>
    </row>
    <row r="920" ht="15.75" customHeight="1">
      <c r="B920" s="292"/>
      <c r="D920" s="292"/>
      <c r="E920" s="292"/>
      <c r="F920" s="292"/>
      <c r="G920" s="292"/>
    </row>
    <row r="921" ht="15.75" customHeight="1">
      <c r="B921" s="292"/>
      <c r="D921" s="292"/>
      <c r="E921" s="292"/>
      <c r="F921" s="292"/>
      <c r="G921" s="292"/>
    </row>
    <row r="922" ht="15.75" customHeight="1">
      <c r="B922" s="292"/>
      <c r="D922" s="292"/>
      <c r="E922" s="292"/>
      <c r="F922" s="292"/>
      <c r="G922" s="292"/>
    </row>
    <row r="923" ht="15.75" customHeight="1">
      <c r="B923" s="292"/>
      <c r="D923" s="292"/>
      <c r="E923" s="292"/>
      <c r="F923" s="292"/>
      <c r="G923" s="292"/>
    </row>
    <row r="924" ht="15.75" customHeight="1">
      <c r="B924" s="292"/>
      <c r="D924" s="292"/>
      <c r="E924" s="292"/>
      <c r="F924" s="292"/>
      <c r="G924" s="292"/>
    </row>
    <row r="925" ht="15.75" customHeight="1">
      <c r="B925" s="292"/>
      <c r="D925" s="292"/>
      <c r="E925" s="292"/>
      <c r="F925" s="292"/>
      <c r="G925" s="292"/>
    </row>
    <row r="926" ht="15.75" customHeight="1">
      <c r="B926" s="292"/>
      <c r="D926" s="292"/>
      <c r="E926" s="292"/>
      <c r="F926" s="292"/>
      <c r="G926" s="292"/>
    </row>
    <row r="927" ht="15.75" customHeight="1">
      <c r="B927" s="292"/>
      <c r="D927" s="292"/>
      <c r="E927" s="292"/>
      <c r="F927" s="292"/>
      <c r="G927" s="292"/>
    </row>
    <row r="928" ht="15.75" customHeight="1">
      <c r="B928" s="292"/>
      <c r="D928" s="292"/>
      <c r="E928" s="292"/>
      <c r="F928" s="292"/>
      <c r="G928" s="292"/>
    </row>
    <row r="929" ht="15.75" customHeight="1">
      <c r="B929" s="292"/>
      <c r="D929" s="292"/>
      <c r="E929" s="292"/>
      <c r="F929" s="292"/>
      <c r="G929" s="292"/>
    </row>
    <row r="930" ht="15.75" customHeight="1">
      <c r="B930" s="292"/>
      <c r="D930" s="292"/>
      <c r="E930" s="292"/>
      <c r="F930" s="292"/>
      <c r="G930" s="292"/>
    </row>
    <row r="931" ht="15.75" customHeight="1">
      <c r="B931" s="292"/>
      <c r="D931" s="292"/>
      <c r="E931" s="292"/>
      <c r="F931" s="292"/>
      <c r="G931" s="292"/>
    </row>
    <row r="932" ht="15.75" customHeight="1">
      <c r="B932" s="292"/>
      <c r="D932" s="292"/>
      <c r="E932" s="292"/>
      <c r="F932" s="292"/>
      <c r="G932" s="292"/>
    </row>
    <row r="933" ht="15.75" customHeight="1">
      <c r="B933" s="292"/>
      <c r="D933" s="292"/>
      <c r="E933" s="292"/>
      <c r="F933" s="292"/>
      <c r="G933" s="292"/>
    </row>
    <row r="934" ht="15.75" customHeight="1">
      <c r="B934" s="292"/>
      <c r="D934" s="292"/>
      <c r="E934" s="292"/>
      <c r="F934" s="292"/>
      <c r="G934" s="292"/>
    </row>
    <row r="935" ht="15.75" customHeight="1">
      <c r="B935" s="292"/>
      <c r="D935" s="292"/>
      <c r="E935" s="292"/>
      <c r="F935" s="292"/>
      <c r="G935" s="292"/>
    </row>
    <row r="936" ht="15.75" customHeight="1">
      <c r="B936" s="292"/>
      <c r="D936" s="292"/>
      <c r="E936" s="292"/>
      <c r="F936" s="292"/>
      <c r="G936" s="292"/>
    </row>
    <row r="937" ht="15.75" customHeight="1">
      <c r="B937" s="292"/>
      <c r="D937" s="292"/>
      <c r="E937" s="292"/>
      <c r="F937" s="292"/>
      <c r="G937" s="292"/>
    </row>
    <row r="938" ht="15.75" customHeight="1">
      <c r="B938" s="292"/>
      <c r="D938" s="292"/>
      <c r="E938" s="292"/>
      <c r="F938" s="292"/>
      <c r="G938" s="292"/>
    </row>
    <row r="939" ht="15.75" customHeight="1">
      <c r="B939" s="292"/>
      <c r="D939" s="292"/>
      <c r="E939" s="292"/>
      <c r="F939" s="292"/>
      <c r="G939" s="292"/>
    </row>
    <row r="940" ht="15.75" customHeight="1">
      <c r="B940" s="292"/>
      <c r="D940" s="292"/>
      <c r="E940" s="292"/>
      <c r="F940" s="292"/>
      <c r="G940" s="292"/>
    </row>
    <row r="941" ht="15.75" customHeight="1">
      <c r="B941" s="292"/>
      <c r="D941" s="292"/>
      <c r="E941" s="292"/>
      <c r="F941" s="292"/>
      <c r="G941" s="292"/>
    </row>
    <row r="942" ht="15.75" customHeight="1">
      <c r="B942" s="292"/>
      <c r="D942" s="292"/>
      <c r="E942" s="292"/>
      <c r="F942" s="292"/>
      <c r="G942" s="292"/>
    </row>
    <row r="943" ht="15.75" customHeight="1">
      <c r="B943" s="292"/>
      <c r="D943" s="292"/>
      <c r="E943" s="292"/>
      <c r="F943" s="292"/>
      <c r="G943" s="292"/>
    </row>
    <row r="944" ht="15.75" customHeight="1">
      <c r="B944" s="292"/>
      <c r="D944" s="292"/>
      <c r="E944" s="292"/>
      <c r="F944" s="292"/>
      <c r="G944" s="292"/>
    </row>
    <row r="945" ht="15.75" customHeight="1">
      <c r="B945" s="292"/>
      <c r="D945" s="292"/>
      <c r="E945" s="292"/>
      <c r="F945" s="292"/>
      <c r="G945" s="292"/>
    </row>
    <row r="946" ht="15.75" customHeight="1">
      <c r="B946" s="292"/>
      <c r="D946" s="292"/>
      <c r="E946" s="292"/>
      <c r="F946" s="292"/>
      <c r="G946" s="292"/>
    </row>
    <row r="947" ht="15.75" customHeight="1">
      <c r="B947" s="292"/>
      <c r="D947" s="292"/>
      <c r="E947" s="292"/>
      <c r="F947" s="292"/>
      <c r="G947" s="292"/>
    </row>
    <row r="948" ht="15.75" customHeight="1">
      <c r="B948" s="292"/>
      <c r="D948" s="292"/>
      <c r="E948" s="292"/>
      <c r="F948" s="292"/>
      <c r="G948" s="292"/>
    </row>
    <row r="949" ht="15.75" customHeight="1">
      <c r="B949" s="292"/>
      <c r="D949" s="292"/>
      <c r="E949" s="292"/>
      <c r="F949" s="292"/>
      <c r="G949" s="292"/>
    </row>
    <row r="950" ht="15.75" customHeight="1">
      <c r="B950" s="292"/>
      <c r="D950" s="292"/>
      <c r="E950" s="292"/>
      <c r="F950" s="292"/>
      <c r="G950" s="292"/>
    </row>
    <row r="951" ht="15.75" customHeight="1">
      <c r="B951" s="292"/>
      <c r="D951" s="292"/>
      <c r="E951" s="292"/>
      <c r="F951" s="292"/>
      <c r="G951" s="292"/>
    </row>
    <row r="952" ht="15.75" customHeight="1">
      <c r="B952" s="292"/>
      <c r="D952" s="292"/>
      <c r="E952" s="292"/>
      <c r="F952" s="292"/>
      <c r="G952" s="292"/>
    </row>
    <row r="953" ht="15.75" customHeight="1">
      <c r="B953" s="292"/>
      <c r="D953" s="292"/>
      <c r="E953" s="292"/>
      <c r="F953" s="292"/>
      <c r="G953" s="292"/>
    </row>
    <row r="954" ht="15.75" customHeight="1">
      <c r="B954" s="292"/>
      <c r="D954" s="292"/>
      <c r="E954" s="292"/>
      <c r="F954" s="292"/>
      <c r="G954" s="292"/>
    </row>
    <row r="955" ht="15.75" customHeight="1">
      <c r="B955" s="292"/>
      <c r="D955" s="292"/>
      <c r="E955" s="292"/>
      <c r="F955" s="292"/>
      <c r="G955" s="292"/>
    </row>
    <row r="956" ht="15.75" customHeight="1">
      <c r="B956" s="292"/>
      <c r="D956" s="292"/>
      <c r="E956" s="292"/>
      <c r="F956" s="292"/>
      <c r="G956" s="292"/>
    </row>
    <row r="957" ht="15.75" customHeight="1">
      <c r="B957" s="292"/>
      <c r="D957" s="292"/>
      <c r="E957" s="292"/>
      <c r="F957" s="292"/>
      <c r="G957" s="292"/>
    </row>
    <row r="958" ht="15.75" customHeight="1">
      <c r="B958" s="292"/>
      <c r="D958" s="292"/>
      <c r="E958" s="292"/>
      <c r="F958" s="292"/>
      <c r="G958" s="292"/>
    </row>
    <row r="959" ht="15.75" customHeight="1">
      <c r="B959" s="292"/>
      <c r="D959" s="292"/>
      <c r="E959" s="292"/>
      <c r="F959" s="292"/>
      <c r="G959" s="292"/>
    </row>
    <row r="960" ht="15.75" customHeight="1">
      <c r="B960" s="292"/>
      <c r="D960" s="292"/>
      <c r="E960" s="292"/>
      <c r="F960" s="292"/>
      <c r="G960" s="292"/>
    </row>
    <row r="961" ht="15.75" customHeight="1">
      <c r="B961" s="292"/>
      <c r="D961" s="292"/>
      <c r="E961" s="292"/>
      <c r="F961" s="292"/>
      <c r="G961" s="292"/>
    </row>
    <row r="962" ht="15.75" customHeight="1">
      <c r="B962" s="292"/>
      <c r="D962" s="292"/>
      <c r="E962" s="292"/>
      <c r="F962" s="292"/>
      <c r="G962" s="292"/>
    </row>
    <row r="963" ht="15.75" customHeight="1">
      <c r="B963" s="292"/>
      <c r="D963" s="292"/>
      <c r="E963" s="292"/>
      <c r="F963" s="292"/>
      <c r="G963" s="292"/>
    </row>
    <row r="964" ht="15.75" customHeight="1">
      <c r="B964" s="292"/>
      <c r="D964" s="292"/>
      <c r="E964" s="292"/>
      <c r="F964" s="292"/>
      <c r="G964" s="292"/>
    </row>
    <row r="965" ht="15.75" customHeight="1">
      <c r="B965" s="292"/>
      <c r="D965" s="292"/>
      <c r="E965" s="292"/>
      <c r="F965" s="292"/>
      <c r="G965" s="292"/>
    </row>
    <row r="966" ht="15.75" customHeight="1">
      <c r="B966" s="292"/>
      <c r="D966" s="292"/>
      <c r="E966" s="292"/>
      <c r="F966" s="292"/>
      <c r="G966" s="292"/>
    </row>
    <row r="967" ht="15.75" customHeight="1">
      <c r="B967" s="292"/>
      <c r="D967" s="292"/>
      <c r="E967" s="292"/>
      <c r="F967" s="292"/>
      <c r="G967" s="292"/>
    </row>
    <row r="968" ht="15.75" customHeight="1">
      <c r="B968" s="292"/>
      <c r="D968" s="292"/>
      <c r="E968" s="292"/>
      <c r="F968" s="292"/>
      <c r="G968" s="292"/>
    </row>
    <row r="969" ht="15.75" customHeight="1">
      <c r="B969" s="292"/>
      <c r="D969" s="292"/>
      <c r="E969" s="292"/>
      <c r="F969" s="292"/>
      <c r="G969" s="292"/>
    </row>
    <row r="970" ht="15.75" customHeight="1">
      <c r="B970" s="292"/>
      <c r="D970" s="292"/>
      <c r="E970" s="292"/>
      <c r="F970" s="292"/>
      <c r="G970" s="292"/>
    </row>
    <row r="971" ht="15.75" customHeight="1">
      <c r="B971" s="292"/>
      <c r="D971" s="292"/>
      <c r="E971" s="292"/>
      <c r="F971" s="292"/>
      <c r="G971" s="292"/>
    </row>
    <row r="972" ht="15.75" customHeight="1">
      <c r="B972" s="292"/>
      <c r="D972" s="292"/>
      <c r="E972" s="292"/>
      <c r="F972" s="292"/>
      <c r="G972" s="292"/>
    </row>
    <row r="973" ht="15.75" customHeight="1">
      <c r="B973" s="292"/>
      <c r="D973" s="292"/>
      <c r="E973" s="292"/>
      <c r="F973" s="292"/>
      <c r="G973" s="292"/>
    </row>
    <row r="974" ht="15.75" customHeight="1">
      <c r="B974" s="292"/>
      <c r="D974" s="292"/>
      <c r="E974" s="292"/>
      <c r="F974" s="292"/>
      <c r="G974" s="292"/>
    </row>
    <row r="975" ht="15.75" customHeight="1">
      <c r="B975" s="292"/>
      <c r="D975" s="292"/>
      <c r="E975" s="292"/>
      <c r="F975" s="292"/>
      <c r="G975" s="292"/>
    </row>
    <row r="976" ht="15.75" customHeight="1">
      <c r="B976" s="292"/>
      <c r="D976" s="292"/>
      <c r="E976" s="292"/>
      <c r="F976" s="292"/>
      <c r="G976" s="292"/>
    </row>
    <row r="977" ht="15.75" customHeight="1">
      <c r="B977" s="292"/>
      <c r="D977" s="292"/>
      <c r="E977" s="292"/>
      <c r="F977" s="292"/>
      <c r="G977" s="292"/>
    </row>
    <row r="978" ht="15.75" customHeight="1">
      <c r="B978" s="292"/>
      <c r="D978" s="292"/>
      <c r="E978" s="292"/>
      <c r="F978" s="292"/>
      <c r="G978" s="292"/>
    </row>
    <row r="979" ht="15.75" customHeight="1">
      <c r="B979" s="292"/>
      <c r="D979" s="292"/>
      <c r="E979" s="292"/>
      <c r="F979" s="292"/>
      <c r="G979" s="292"/>
    </row>
    <row r="980" ht="15.75" customHeight="1">
      <c r="B980" s="292"/>
      <c r="D980" s="292"/>
      <c r="E980" s="292"/>
      <c r="F980" s="292"/>
      <c r="G980" s="292"/>
    </row>
    <row r="981" ht="15.75" customHeight="1">
      <c r="B981" s="292"/>
      <c r="D981" s="292"/>
      <c r="E981" s="292"/>
      <c r="F981" s="292"/>
      <c r="G981" s="292"/>
    </row>
    <row r="982" ht="15.75" customHeight="1">
      <c r="B982" s="292"/>
      <c r="D982" s="292"/>
      <c r="E982" s="292"/>
      <c r="F982" s="292"/>
      <c r="G982" s="292"/>
    </row>
    <row r="983" ht="15.75" customHeight="1">
      <c r="B983" s="292"/>
      <c r="D983" s="292"/>
      <c r="E983" s="292"/>
      <c r="F983" s="292"/>
      <c r="G983" s="292"/>
    </row>
    <row r="984" ht="15.75" customHeight="1">
      <c r="B984" s="292"/>
      <c r="D984" s="292"/>
      <c r="E984" s="292"/>
      <c r="F984" s="292"/>
      <c r="G984" s="292"/>
    </row>
    <row r="985" ht="15.75" customHeight="1">
      <c r="B985" s="292"/>
      <c r="D985" s="292"/>
      <c r="E985" s="292"/>
      <c r="F985" s="292"/>
      <c r="G985" s="292"/>
    </row>
    <row r="986" ht="15.75" customHeight="1">
      <c r="B986" s="292"/>
      <c r="D986" s="292"/>
      <c r="E986" s="292"/>
      <c r="F986" s="292"/>
      <c r="G986" s="292"/>
    </row>
    <row r="987" ht="15.75" customHeight="1">
      <c r="B987" s="292"/>
      <c r="D987" s="292"/>
      <c r="E987" s="292"/>
      <c r="F987" s="292"/>
      <c r="G987" s="292"/>
    </row>
    <row r="988" ht="15.75" customHeight="1">
      <c r="B988" s="292"/>
      <c r="D988" s="292"/>
      <c r="E988" s="292"/>
      <c r="F988" s="292"/>
      <c r="G988" s="292"/>
    </row>
    <row r="989" ht="15.75" customHeight="1">
      <c r="B989" s="292"/>
      <c r="D989" s="292"/>
      <c r="E989" s="292"/>
      <c r="F989" s="292"/>
      <c r="G989" s="292"/>
    </row>
    <row r="990" ht="15.75" customHeight="1">
      <c r="B990" s="292"/>
      <c r="D990" s="292"/>
      <c r="E990" s="292"/>
      <c r="F990" s="292"/>
      <c r="G990" s="292"/>
    </row>
    <row r="991" ht="15.75" customHeight="1">
      <c r="B991" s="292"/>
      <c r="D991" s="292"/>
      <c r="E991" s="292"/>
      <c r="F991" s="292"/>
      <c r="G991" s="292"/>
    </row>
    <row r="992" ht="15.75" customHeight="1">
      <c r="B992" s="292"/>
      <c r="D992" s="292"/>
      <c r="E992" s="292"/>
      <c r="F992" s="292"/>
      <c r="G992" s="292"/>
    </row>
    <row r="993" ht="15.75" customHeight="1">
      <c r="B993" s="292"/>
      <c r="D993" s="292"/>
      <c r="E993" s="292"/>
      <c r="F993" s="292"/>
      <c r="G993" s="292"/>
    </row>
    <row r="994" ht="15.75" customHeight="1">
      <c r="B994" s="292"/>
      <c r="D994" s="292"/>
      <c r="E994" s="292"/>
      <c r="F994" s="292"/>
      <c r="G994" s="292"/>
    </row>
    <row r="995" ht="15.75" customHeight="1">
      <c r="B995" s="292"/>
      <c r="D995" s="292"/>
      <c r="E995" s="292"/>
      <c r="F995" s="292"/>
      <c r="G995" s="292"/>
    </row>
    <row r="996" ht="15.75" customHeight="1">
      <c r="B996" s="292"/>
      <c r="D996" s="292"/>
      <c r="E996" s="292"/>
      <c r="F996" s="292"/>
      <c r="G996" s="292"/>
    </row>
    <row r="997" ht="15.75" customHeight="1">
      <c r="B997" s="292"/>
      <c r="D997" s="292"/>
      <c r="E997" s="292"/>
      <c r="F997" s="292"/>
      <c r="G997" s="292"/>
    </row>
    <row r="998" ht="15.75" customHeight="1">
      <c r="B998" s="292"/>
      <c r="D998" s="292"/>
      <c r="E998" s="292"/>
      <c r="F998" s="292"/>
      <c r="G998" s="292"/>
    </row>
    <row r="999" ht="15.75" customHeight="1">
      <c r="B999" s="292"/>
      <c r="D999" s="292"/>
      <c r="E999" s="292"/>
      <c r="F999" s="292"/>
      <c r="G999" s="292"/>
    </row>
  </sheetData>
  <mergeCells count="35">
    <mergeCell ref="Q1:Q3"/>
    <mergeCell ref="R1:R3"/>
    <mergeCell ref="K2:M2"/>
    <mergeCell ref="N2:P2"/>
    <mergeCell ref="A1:A3"/>
    <mergeCell ref="B1:B3"/>
    <mergeCell ref="C1:C3"/>
    <mergeCell ref="D1:D3"/>
    <mergeCell ref="E1:J1"/>
    <mergeCell ref="K1:M1"/>
    <mergeCell ref="N1:P1"/>
    <mergeCell ref="E2:G2"/>
    <mergeCell ref="H2:J2"/>
    <mergeCell ref="B5:C5"/>
    <mergeCell ref="B19:C19"/>
    <mergeCell ref="B24:C24"/>
    <mergeCell ref="B38:C38"/>
    <mergeCell ref="B48:C48"/>
    <mergeCell ref="B70:C70"/>
    <mergeCell ref="B76:C76"/>
    <mergeCell ref="B90:C90"/>
    <mergeCell ref="B103:C103"/>
    <mergeCell ref="B106:C106"/>
    <mergeCell ref="B110:C110"/>
    <mergeCell ref="B114:C114"/>
    <mergeCell ref="D156:E156"/>
    <mergeCell ref="G156:J156"/>
    <mergeCell ref="F157:J157"/>
    <mergeCell ref="B120:C120"/>
    <mergeCell ref="B125:C125"/>
    <mergeCell ref="B151:C151"/>
    <mergeCell ref="B152:C152"/>
    <mergeCell ref="B153:C153"/>
    <mergeCell ref="D155:E155"/>
    <mergeCell ref="G155:I155"/>
  </mergeCells>
  <printOptions/>
  <pageMargins bottom="0.75" footer="0.0" header="0.0" left="0.7" right="0.7" top="0.75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2020-09-21T18:37:44Z</dcterms:created>
  <dc:creator>Belousova_N</dc:creator>
</cp:coreProperties>
</file>