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30" windowWidth="19815" windowHeight="9540" activeTab="2"/>
  </bookViews>
  <sheets>
    <sheet name="Фінансування" sheetId="1" r:id="rId1"/>
    <sheet name="Витрати" sheetId="2" r:id="rId2"/>
    <sheet name="Реєстр документів" sheetId="3" r:id="rId3"/>
    <sheet name="Аркуш1" sheetId="4" r:id="rId4"/>
  </sheets>
  <definedNames>
    <definedName name="_xlnm._FilterDatabase" localSheetId="1" hidden="1">Витрати!$A$9:$AF$9</definedName>
    <definedName name="_xlnm._FilterDatabase" localSheetId="2" hidden="1">'Реєстр документів'!$C$1:$C$1157</definedName>
    <definedName name="_xlnm.Print_Area" localSheetId="2">'Реєстр документів'!$A$1:$J$196</definedName>
  </definedNames>
  <calcPr calcId="145621"/>
</workbook>
</file>

<file path=xl/calcChain.xml><?xml version="1.0" encoding="utf-8"?>
<calcChain xmlns="http://schemas.openxmlformats.org/spreadsheetml/2006/main">
  <c r="B21" i="1" l="1"/>
  <c r="B22" i="1"/>
  <c r="S14" i="2"/>
  <c r="V14" i="2"/>
  <c r="V13" i="2" s="1"/>
  <c r="S15" i="2"/>
  <c r="V15" i="2"/>
  <c r="S16" i="2"/>
  <c r="V16" i="2"/>
  <c r="S18" i="2"/>
  <c r="S19" i="2"/>
  <c r="S20" i="2"/>
  <c r="S22" i="2"/>
  <c r="S21" i="2" s="1"/>
  <c r="V22" i="2"/>
  <c r="V21" i="2" s="1"/>
  <c r="S30" i="2"/>
  <c r="V30" i="2"/>
  <c r="S31" i="2"/>
  <c r="V31" i="2"/>
  <c r="S32" i="2"/>
  <c r="V32" i="2"/>
  <c r="Q33" i="2"/>
  <c r="R33" i="2"/>
  <c r="T33" i="2"/>
  <c r="U33" i="2"/>
  <c r="S34" i="2"/>
  <c r="V34" i="2"/>
  <c r="S35" i="2"/>
  <c r="V35" i="2"/>
  <c r="S36" i="2"/>
  <c r="V36" i="2"/>
  <c r="Q37" i="2"/>
  <c r="R37" i="2"/>
  <c r="T37" i="2"/>
  <c r="U37" i="2"/>
  <c r="S38" i="2"/>
  <c r="V38" i="2"/>
  <c r="S39" i="2"/>
  <c r="V39" i="2"/>
  <c r="S40" i="2"/>
  <c r="V40" i="2"/>
  <c r="Q43" i="2"/>
  <c r="Q51" i="2" s="1"/>
  <c r="R43" i="2"/>
  <c r="T43" i="2"/>
  <c r="U43" i="2"/>
  <c r="S44" i="2"/>
  <c r="V44" i="2"/>
  <c r="S45" i="2"/>
  <c r="V45" i="2"/>
  <c r="V43" i="2" s="1"/>
  <c r="S46" i="2"/>
  <c r="V46" i="2"/>
  <c r="Q47" i="2"/>
  <c r="R47" i="2"/>
  <c r="R51" i="2" s="1"/>
  <c r="T47" i="2"/>
  <c r="U47" i="2"/>
  <c r="S48" i="2"/>
  <c r="V48" i="2"/>
  <c r="S49" i="2"/>
  <c r="V49" i="2"/>
  <c r="S50" i="2"/>
  <c r="V50" i="2"/>
  <c r="T51" i="2"/>
  <c r="U51" i="2"/>
  <c r="Q53" i="2"/>
  <c r="R53" i="2"/>
  <c r="T53" i="2"/>
  <c r="U53" i="2"/>
  <c r="S54" i="2"/>
  <c r="V54" i="2"/>
  <c r="S55" i="2"/>
  <c r="V55" i="2"/>
  <c r="S56" i="2"/>
  <c r="V56" i="2"/>
  <c r="Q57" i="2"/>
  <c r="R57" i="2"/>
  <c r="T57" i="2"/>
  <c r="U57" i="2"/>
  <c r="S58" i="2"/>
  <c r="V58" i="2"/>
  <c r="V57" i="2" s="1"/>
  <c r="S59" i="2"/>
  <c r="V59" i="2"/>
  <c r="S60" i="2"/>
  <c r="V60" i="2"/>
  <c r="Q61" i="2"/>
  <c r="R61" i="2"/>
  <c r="T61" i="2"/>
  <c r="U61" i="2"/>
  <c r="S62" i="2"/>
  <c r="V62" i="2"/>
  <c r="S63" i="2"/>
  <c r="V63" i="2"/>
  <c r="S64" i="2"/>
  <c r="V64" i="2"/>
  <c r="Q65" i="2"/>
  <c r="R65" i="2"/>
  <c r="T65" i="2"/>
  <c r="U65" i="2"/>
  <c r="S66" i="2"/>
  <c r="V66" i="2"/>
  <c r="V65" i="2" s="1"/>
  <c r="S67" i="2"/>
  <c r="V67" i="2"/>
  <c r="S68" i="2"/>
  <c r="V68" i="2"/>
  <c r="Q69" i="2"/>
  <c r="R69" i="2"/>
  <c r="T69" i="2"/>
  <c r="U69" i="2"/>
  <c r="U73" i="2" s="1"/>
  <c r="S70" i="2"/>
  <c r="V70" i="2"/>
  <c r="S71" i="2"/>
  <c r="V71" i="2"/>
  <c r="S72" i="2"/>
  <c r="V72" i="2"/>
  <c r="Q73" i="2"/>
  <c r="R73" i="2"/>
  <c r="T73" i="2"/>
  <c r="Q75" i="2"/>
  <c r="R75" i="2"/>
  <c r="R79" i="2" s="1"/>
  <c r="T75" i="2"/>
  <c r="U75" i="2"/>
  <c r="S76" i="2"/>
  <c r="V76" i="2"/>
  <c r="S77" i="2"/>
  <c r="V77" i="2"/>
  <c r="S78" i="2"/>
  <c r="V78" i="2"/>
  <c r="Q79" i="2"/>
  <c r="T79" i="2"/>
  <c r="U79" i="2"/>
  <c r="Q81" i="2"/>
  <c r="R81" i="2"/>
  <c r="T81" i="2"/>
  <c r="U81" i="2"/>
  <c r="S82" i="2"/>
  <c r="V82" i="2"/>
  <c r="S83" i="2"/>
  <c r="V83" i="2"/>
  <c r="S84" i="2"/>
  <c r="V84" i="2"/>
  <c r="Q85" i="2"/>
  <c r="R85" i="2"/>
  <c r="T85" i="2"/>
  <c r="U85" i="2"/>
  <c r="S86" i="2"/>
  <c r="V86" i="2"/>
  <c r="V85" i="2" s="1"/>
  <c r="S87" i="2"/>
  <c r="V87" i="2"/>
  <c r="S88" i="2"/>
  <c r="V88" i="2"/>
  <c r="Q89" i="2"/>
  <c r="R89" i="2"/>
  <c r="T89" i="2"/>
  <c r="U89" i="2"/>
  <c r="U93" i="2" s="1"/>
  <c r="S90" i="2"/>
  <c r="V90" i="2"/>
  <c r="S91" i="2"/>
  <c r="V91" i="2"/>
  <c r="S92" i="2"/>
  <c r="V92" i="2"/>
  <c r="Q93" i="2"/>
  <c r="R93" i="2"/>
  <c r="T93" i="2"/>
  <c r="Q95" i="2"/>
  <c r="Q106" i="2" s="1"/>
  <c r="R95" i="2"/>
  <c r="R106" i="2" s="1"/>
  <c r="T95" i="2"/>
  <c r="U95" i="2"/>
  <c r="U106" i="2" s="1"/>
  <c r="S96" i="2"/>
  <c r="V96" i="2"/>
  <c r="S97" i="2"/>
  <c r="V97" i="2"/>
  <c r="S98" i="2"/>
  <c r="V98" i="2"/>
  <c r="S99" i="2"/>
  <c r="V99" i="2"/>
  <c r="S100" i="2"/>
  <c r="V100" i="2"/>
  <c r="S101" i="2"/>
  <c r="V101" i="2"/>
  <c r="S102" i="2"/>
  <c r="V102" i="2"/>
  <c r="S103" i="2"/>
  <c r="V103" i="2"/>
  <c r="S104" i="2"/>
  <c r="V104" i="2"/>
  <c r="S105" i="2"/>
  <c r="V105" i="2"/>
  <c r="T106" i="2"/>
  <c r="S108" i="2"/>
  <c r="S112" i="2" s="1"/>
  <c r="V108" i="2"/>
  <c r="S109" i="2"/>
  <c r="V109" i="2"/>
  <c r="S110" i="2"/>
  <c r="V110" i="2"/>
  <c r="S111" i="2"/>
  <c r="V111" i="2"/>
  <c r="Q112" i="2"/>
  <c r="R112" i="2"/>
  <c r="T112" i="2"/>
  <c r="U112" i="2"/>
  <c r="V112" i="2"/>
  <c r="S114" i="2"/>
  <c r="V114" i="2"/>
  <c r="S115" i="2"/>
  <c r="V115" i="2"/>
  <c r="V116" i="2" s="1"/>
  <c r="Q116" i="2"/>
  <c r="R116" i="2"/>
  <c r="S116" i="2"/>
  <c r="T116" i="2"/>
  <c r="U116" i="2"/>
  <c r="S118" i="2"/>
  <c r="V118" i="2"/>
  <c r="V120" i="2" s="1"/>
  <c r="S119" i="2"/>
  <c r="V119" i="2"/>
  <c r="Q120" i="2"/>
  <c r="R120" i="2"/>
  <c r="T120" i="2"/>
  <c r="U120" i="2"/>
  <c r="S122" i="2"/>
  <c r="V122" i="2"/>
  <c r="V125" i="2" s="1"/>
  <c r="S123" i="2"/>
  <c r="S125" i="2" s="1"/>
  <c r="V123" i="2"/>
  <c r="S124" i="2"/>
  <c r="V124" i="2"/>
  <c r="Q125" i="2"/>
  <c r="R125" i="2"/>
  <c r="T125" i="2"/>
  <c r="U125" i="2"/>
  <c r="S127" i="2"/>
  <c r="V127" i="2"/>
  <c r="S128" i="2"/>
  <c r="V128" i="2"/>
  <c r="S129" i="2"/>
  <c r="V129" i="2"/>
  <c r="S130" i="2"/>
  <c r="V130" i="2"/>
  <c r="Q131" i="2"/>
  <c r="R131" i="2"/>
  <c r="S131" i="2"/>
  <c r="T131" i="2"/>
  <c r="U131" i="2"/>
  <c r="Q133" i="2"/>
  <c r="R133" i="2"/>
  <c r="T133" i="2"/>
  <c r="U133" i="2"/>
  <c r="S134" i="2"/>
  <c r="V134" i="2"/>
  <c r="S135" i="2"/>
  <c r="V135" i="2"/>
  <c r="S136" i="2"/>
  <c r="V136" i="2"/>
  <c r="Q137" i="2"/>
  <c r="R137" i="2"/>
  <c r="T137" i="2"/>
  <c r="U137" i="2"/>
  <c r="S138" i="2"/>
  <c r="V138" i="2"/>
  <c r="S139" i="2"/>
  <c r="V139" i="2"/>
  <c r="V137" i="2" s="1"/>
  <c r="S140" i="2"/>
  <c r="V140" i="2"/>
  <c r="Q141" i="2"/>
  <c r="R141" i="2"/>
  <c r="T141" i="2"/>
  <c r="U141" i="2"/>
  <c r="S142" i="2"/>
  <c r="V142" i="2"/>
  <c r="S143" i="2"/>
  <c r="V143" i="2"/>
  <c r="S144" i="2"/>
  <c r="V144" i="2"/>
  <c r="S145" i="2"/>
  <c r="V145" i="2"/>
  <c r="S146" i="2"/>
  <c r="V146" i="2"/>
  <c r="Q147" i="2"/>
  <c r="Q158" i="2" s="1"/>
  <c r="R147" i="2"/>
  <c r="T147" i="2"/>
  <c r="U147" i="2"/>
  <c r="U158" i="2" s="1"/>
  <c r="S148" i="2"/>
  <c r="V148" i="2"/>
  <c r="S149" i="2"/>
  <c r="V149" i="2"/>
  <c r="V147" i="2" s="1"/>
  <c r="S150" i="2"/>
  <c r="V150" i="2"/>
  <c r="S151" i="2"/>
  <c r="V151" i="2"/>
  <c r="S152" i="2"/>
  <c r="V152" i="2"/>
  <c r="S157" i="2"/>
  <c r="V157" i="2"/>
  <c r="T158" i="2"/>
  <c r="R158" i="2" l="1"/>
  <c r="V141" i="2"/>
  <c r="V133" i="2"/>
  <c r="S120" i="2"/>
  <c r="V95" i="2"/>
  <c r="V106" i="2" s="1"/>
  <c r="V89" i="2"/>
  <c r="V81" i="2"/>
  <c r="V75" i="2"/>
  <c r="V79" i="2" s="1"/>
  <c r="V69" i="2"/>
  <c r="V61" i="2"/>
  <c r="V53" i="2"/>
  <c r="V47" i="2"/>
  <c r="V51" i="2" s="1"/>
  <c r="S37" i="2"/>
  <c r="S29" i="2"/>
  <c r="S17" i="2"/>
  <c r="S147" i="2"/>
  <c r="S158" i="2" s="1"/>
  <c r="S137" i="2"/>
  <c r="V131" i="2"/>
  <c r="S89" i="2"/>
  <c r="S81" i="2"/>
  <c r="S69" i="2"/>
  <c r="S61" i="2"/>
  <c r="S73" i="2" s="1"/>
  <c r="S53" i="2"/>
  <c r="S43" i="2"/>
  <c r="V33" i="2"/>
  <c r="V23" i="2"/>
  <c r="S33" i="2"/>
  <c r="S141" i="2"/>
  <c r="S133" i="2"/>
  <c r="S95" i="2"/>
  <c r="S106" i="2" s="1"/>
  <c r="S85" i="2"/>
  <c r="S75" i="2"/>
  <c r="S79" i="2" s="1"/>
  <c r="S65" i="2"/>
  <c r="S57" i="2"/>
  <c r="S47" i="2"/>
  <c r="V37" i="2"/>
  <c r="V41" i="2" s="1"/>
  <c r="V29" i="2"/>
  <c r="S13" i="2"/>
  <c r="S23" i="2" s="1"/>
  <c r="S93" i="2"/>
  <c r="V26" i="2"/>
  <c r="V25" i="2" s="1"/>
  <c r="V27" i="2" s="1"/>
  <c r="V158" i="2"/>
  <c r="F133" i="3"/>
  <c r="I133" i="3" s="1"/>
  <c r="F132" i="3"/>
  <c r="I132" i="3" s="1"/>
  <c r="F131" i="3"/>
  <c r="I131" i="3" s="1"/>
  <c r="F130" i="3"/>
  <c r="I130" i="3" s="1"/>
  <c r="F129" i="3"/>
  <c r="I129" i="3" s="1"/>
  <c r="F128" i="3"/>
  <c r="I128" i="3" s="1"/>
  <c r="F127" i="3"/>
  <c r="I127" i="3" s="1"/>
  <c r="F126" i="3"/>
  <c r="I126" i="3" s="1"/>
  <c r="F125" i="3"/>
  <c r="I125" i="3" s="1"/>
  <c r="F124" i="3"/>
  <c r="I124" i="3" s="1"/>
  <c r="S51" i="2" l="1"/>
  <c r="V93" i="2"/>
  <c r="S41" i="2"/>
  <c r="V73" i="2"/>
  <c r="V159" i="2" s="1"/>
  <c r="S26" i="2"/>
  <c r="S25" i="2" s="1"/>
  <c r="S27" i="2" s="1"/>
  <c r="S159" i="2" s="1"/>
  <c r="F139" i="3" l="1"/>
  <c r="I139" i="3" s="1"/>
  <c r="F116" i="3"/>
  <c r="I116" i="3" s="1"/>
  <c r="F120" i="3"/>
  <c r="I120" i="3" s="1"/>
  <c r="F119" i="3"/>
  <c r="I119" i="3" s="1"/>
  <c r="F142" i="3"/>
  <c r="I142" i="3" s="1"/>
  <c r="F115" i="3"/>
  <c r="I115" i="3" s="1"/>
  <c r="F101" i="3"/>
  <c r="I101" i="3" s="1"/>
  <c r="F100" i="3"/>
  <c r="I100" i="3" s="1"/>
  <c r="F99" i="3"/>
  <c r="I99" i="3" s="1"/>
  <c r="F98" i="3"/>
  <c r="I98" i="3" s="1"/>
  <c r="F141" i="3"/>
  <c r="I141" i="3" s="1"/>
  <c r="F137" i="3"/>
  <c r="I137" i="3" s="1"/>
  <c r="F114" i="3"/>
  <c r="I114" i="3" s="1"/>
  <c r="F97" i="3"/>
  <c r="I97" i="3" s="1"/>
  <c r="F96" i="3"/>
  <c r="I96" i="3" s="1"/>
  <c r="F95" i="3"/>
  <c r="I95" i="3" s="1"/>
  <c r="F94" i="3"/>
  <c r="I94" i="3" s="1"/>
  <c r="F136" i="3"/>
  <c r="I136" i="3" s="1"/>
  <c r="F113" i="3"/>
  <c r="I113" i="3" s="1"/>
  <c r="F112" i="3"/>
  <c r="I112" i="3" s="1"/>
  <c r="F140" i="3"/>
  <c r="I140" i="3" s="1"/>
  <c r="F93" i="3"/>
  <c r="I93" i="3" s="1"/>
  <c r="F92" i="3"/>
  <c r="I92" i="3" s="1"/>
  <c r="F91" i="3"/>
  <c r="I91" i="3" s="1"/>
  <c r="F89" i="3"/>
  <c r="I89" i="3" s="1"/>
  <c r="F90" i="3"/>
  <c r="I90" i="3" s="1"/>
  <c r="F135" i="3"/>
  <c r="I135" i="3" s="1"/>
  <c r="F88" i="3"/>
  <c r="I88" i="3" s="1"/>
  <c r="F143" i="3"/>
  <c r="I143" i="3" s="1"/>
  <c r="F138" i="3"/>
  <c r="I138" i="3" s="1"/>
  <c r="F134" i="3"/>
  <c r="I134" i="3" s="1"/>
  <c r="F121" i="3"/>
  <c r="I121" i="3" s="1"/>
  <c r="F111" i="3"/>
  <c r="I111" i="3" s="1"/>
  <c r="F108" i="3"/>
  <c r="I108" i="3" s="1"/>
  <c r="F105" i="3"/>
  <c r="I105" i="3" s="1"/>
  <c r="F104" i="3"/>
  <c r="I104" i="3" s="1"/>
  <c r="F87" i="3"/>
  <c r="I87" i="3" s="1"/>
  <c r="F86" i="3"/>
  <c r="I86" i="3" s="1"/>
  <c r="D144" i="3"/>
  <c r="I144" i="3" l="1"/>
  <c r="F144" i="3"/>
  <c r="J15" i="2"/>
  <c r="J14" i="2"/>
  <c r="I183" i="3" l="1"/>
  <c r="F183" i="3"/>
  <c r="D183" i="3"/>
  <c r="J156" i="2" l="1"/>
  <c r="J154" i="2"/>
  <c r="J153" i="2"/>
  <c r="J155" i="2"/>
  <c r="G157" i="2"/>
  <c r="G156" i="2"/>
  <c r="G155" i="2"/>
  <c r="G154" i="2"/>
  <c r="G153" i="2"/>
  <c r="G144" i="2"/>
  <c r="G143" i="2"/>
  <c r="G142" i="2"/>
  <c r="G134" i="2"/>
  <c r="G135" i="2"/>
  <c r="G136" i="2"/>
  <c r="AB157" i="2" l="1"/>
  <c r="Y157" i="2"/>
  <c r="P157" i="2"/>
  <c r="M157" i="2"/>
  <c r="J157" i="2"/>
  <c r="AB152" i="2"/>
  <c r="Y152" i="2"/>
  <c r="P152" i="2"/>
  <c r="M152" i="2"/>
  <c r="J152" i="2"/>
  <c r="G152" i="2"/>
  <c r="AB151" i="2"/>
  <c r="Y151" i="2"/>
  <c r="P151" i="2"/>
  <c r="M151" i="2"/>
  <c r="G151" i="2"/>
  <c r="AB150" i="2"/>
  <c r="Y150" i="2"/>
  <c r="P150" i="2"/>
  <c r="M150" i="2"/>
  <c r="J150" i="2"/>
  <c r="G150" i="2"/>
  <c r="AB149" i="2"/>
  <c r="Y149" i="2"/>
  <c r="P149" i="2"/>
  <c r="M149" i="2"/>
  <c r="J149" i="2"/>
  <c r="G149" i="2"/>
  <c r="AB148" i="2"/>
  <c r="Y148" i="2"/>
  <c r="P148" i="2"/>
  <c r="M148" i="2"/>
  <c r="J148" i="2"/>
  <c r="G148" i="2"/>
  <c r="AA147" i="2"/>
  <c r="Z147" i="2"/>
  <c r="X147" i="2"/>
  <c r="W147" i="2"/>
  <c r="O147" i="2"/>
  <c r="N147" i="2"/>
  <c r="L147" i="2"/>
  <c r="K147" i="2"/>
  <c r="I147" i="2"/>
  <c r="H147" i="2"/>
  <c r="F147" i="2"/>
  <c r="E147" i="2"/>
  <c r="AB146" i="2"/>
  <c r="Y146" i="2"/>
  <c r="P146" i="2"/>
  <c r="M146" i="2"/>
  <c r="J146" i="2"/>
  <c r="G146" i="2"/>
  <c r="AB145" i="2"/>
  <c r="Y145" i="2"/>
  <c r="P145" i="2"/>
  <c r="M145" i="2"/>
  <c r="J145" i="2"/>
  <c r="G145" i="2"/>
  <c r="AB144" i="2"/>
  <c r="Y144" i="2"/>
  <c r="P144" i="2"/>
  <c r="M144" i="2"/>
  <c r="J144" i="2"/>
  <c r="AB143" i="2"/>
  <c r="Y143" i="2"/>
  <c r="P143" i="2"/>
  <c r="M143" i="2"/>
  <c r="J143" i="2"/>
  <c r="AB142" i="2"/>
  <c r="Y142" i="2"/>
  <c r="P142" i="2"/>
  <c r="M142" i="2"/>
  <c r="J142" i="2"/>
  <c r="AA141" i="2"/>
  <c r="Z141" i="2"/>
  <c r="X141" i="2"/>
  <c r="W141" i="2"/>
  <c r="O141" i="2"/>
  <c r="N141" i="2"/>
  <c r="L141" i="2"/>
  <c r="K141" i="2"/>
  <c r="I141" i="2"/>
  <c r="H141" i="2"/>
  <c r="F141" i="2"/>
  <c r="E141" i="2"/>
  <c r="AB140" i="2"/>
  <c r="Y140" i="2"/>
  <c r="P140" i="2"/>
  <c r="M140" i="2"/>
  <c r="J140" i="2"/>
  <c r="G140" i="2"/>
  <c r="AB139" i="2"/>
  <c r="Y139" i="2"/>
  <c r="Y137" i="2" s="1"/>
  <c r="P139" i="2"/>
  <c r="M139" i="2"/>
  <c r="J139" i="2"/>
  <c r="J137" i="2" s="1"/>
  <c r="G139" i="2"/>
  <c r="AB138" i="2"/>
  <c r="Y138" i="2"/>
  <c r="P138" i="2"/>
  <c r="P137" i="2" s="1"/>
  <c r="M138" i="2"/>
  <c r="J138" i="2"/>
  <c r="G138" i="2"/>
  <c r="AB137" i="2"/>
  <c r="AA137" i="2"/>
  <c r="Z137" i="2"/>
  <c r="X137" i="2"/>
  <c r="W137" i="2"/>
  <c r="O137" i="2"/>
  <c r="N137" i="2"/>
  <c r="L137" i="2"/>
  <c r="K137" i="2"/>
  <c r="I137" i="2"/>
  <c r="H137" i="2"/>
  <c r="F137" i="2"/>
  <c r="E137" i="2"/>
  <c r="AB136" i="2"/>
  <c r="Y136" i="2"/>
  <c r="P136" i="2"/>
  <c r="M136" i="2"/>
  <c r="J136" i="2"/>
  <c r="AB135" i="2"/>
  <c r="Y135" i="2"/>
  <c r="P135" i="2"/>
  <c r="M135" i="2"/>
  <c r="J135" i="2"/>
  <c r="AB134" i="2"/>
  <c r="Y134" i="2"/>
  <c r="P134" i="2"/>
  <c r="M134" i="2"/>
  <c r="J134" i="2"/>
  <c r="G133" i="2"/>
  <c r="AA133" i="2"/>
  <c r="Z133" i="2"/>
  <c r="X133" i="2"/>
  <c r="W133" i="2"/>
  <c r="O133" i="2"/>
  <c r="N133" i="2"/>
  <c r="L133" i="2"/>
  <c r="K133" i="2"/>
  <c r="I133" i="2"/>
  <c r="H133" i="2"/>
  <c r="F133" i="2"/>
  <c r="E133" i="2"/>
  <c r="AA131" i="2"/>
  <c r="Z131" i="2"/>
  <c r="X131" i="2"/>
  <c r="W131" i="2"/>
  <c r="O131" i="2"/>
  <c r="N131" i="2"/>
  <c r="L131" i="2"/>
  <c r="K131" i="2"/>
  <c r="I131" i="2"/>
  <c r="H131" i="2"/>
  <c r="F131" i="2"/>
  <c r="E131" i="2"/>
  <c r="AB130" i="2"/>
  <c r="Y130" i="2"/>
  <c r="P130" i="2"/>
  <c r="M130" i="2"/>
  <c r="J130" i="2"/>
  <c r="G130" i="2"/>
  <c r="AB129" i="2"/>
  <c r="Y129" i="2"/>
  <c r="P129" i="2"/>
  <c r="M129" i="2"/>
  <c r="J129" i="2"/>
  <c r="G129" i="2"/>
  <c r="AB128" i="2"/>
  <c r="Y128" i="2"/>
  <c r="P128" i="2"/>
  <c r="M128" i="2"/>
  <c r="J128" i="2"/>
  <c r="G128" i="2"/>
  <c r="AB127" i="2"/>
  <c r="Y127" i="2"/>
  <c r="P127" i="2"/>
  <c r="M127" i="2"/>
  <c r="J127" i="2"/>
  <c r="G127" i="2"/>
  <c r="AA125" i="2"/>
  <c r="Z125" i="2"/>
  <c r="X125" i="2"/>
  <c r="W125" i="2"/>
  <c r="O125" i="2"/>
  <c r="N125" i="2"/>
  <c r="L125" i="2"/>
  <c r="K125" i="2"/>
  <c r="I125" i="2"/>
  <c r="H125" i="2"/>
  <c r="F125" i="2"/>
  <c r="E125" i="2"/>
  <c r="AB124" i="2"/>
  <c r="Y124" i="2"/>
  <c r="P124" i="2"/>
  <c r="M124" i="2"/>
  <c r="J124" i="2"/>
  <c r="G124" i="2"/>
  <c r="AB123" i="2"/>
  <c r="Y123" i="2"/>
  <c r="P123" i="2"/>
  <c r="M123" i="2"/>
  <c r="J123" i="2"/>
  <c r="G123" i="2"/>
  <c r="AB122" i="2"/>
  <c r="Y122" i="2"/>
  <c r="P122" i="2"/>
  <c r="M122" i="2"/>
  <c r="J122" i="2"/>
  <c r="G122" i="2"/>
  <c r="AA120" i="2"/>
  <c r="Z120" i="2"/>
  <c r="X120" i="2"/>
  <c r="W120" i="2"/>
  <c r="O120" i="2"/>
  <c r="N120" i="2"/>
  <c r="L120" i="2"/>
  <c r="K120" i="2"/>
  <c r="I120" i="2"/>
  <c r="H120" i="2"/>
  <c r="F120" i="2"/>
  <c r="E120" i="2"/>
  <c r="AB119" i="2"/>
  <c r="Y119" i="2"/>
  <c r="P119" i="2"/>
  <c r="M119" i="2"/>
  <c r="J119" i="2"/>
  <c r="G119" i="2"/>
  <c r="AB118" i="2"/>
  <c r="Y118" i="2"/>
  <c r="P118" i="2"/>
  <c r="M118" i="2"/>
  <c r="J118" i="2"/>
  <c r="G118" i="2"/>
  <c r="AA116" i="2"/>
  <c r="Z116" i="2"/>
  <c r="X116" i="2"/>
  <c r="W116" i="2"/>
  <c r="O116" i="2"/>
  <c r="N116" i="2"/>
  <c r="L116" i="2"/>
  <c r="K116" i="2"/>
  <c r="I116" i="2"/>
  <c r="H116" i="2"/>
  <c r="F116" i="2"/>
  <c r="E116" i="2"/>
  <c r="AB115" i="2"/>
  <c r="Y115" i="2"/>
  <c r="P115" i="2"/>
  <c r="M115" i="2"/>
  <c r="J115" i="2"/>
  <c r="G115" i="2"/>
  <c r="AB114" i="2"/>
  <c r="Y114" i="2"/>
  <c r="P114" i="2"/>
  <c r="M114" i="2"/>
  <c r="J114" i="2"/>
  <c r="G114" i="2"/>
  <c r="AA112" i="2"/>
  <c r="Z112" i="2"/>
  <c r="X112" i="2"/>
  <c r="W112" i="2"/>
  <c r="O112" i="2"/>
  <c r="N112" i="2"/>
  <c r="L112" i="2"/>
  <c r="K112" i="2"/>
  <c r="I112" i="2"/>
  <c r="H112" i="2"/>
  <c r="F112" i="2"/>
  <c r="E112" i="2"/>
  <c r="AB111" i="2"/>
  <c r="Y111" i="2"/>
  <c r="P111" i="2"/>
  <c r="M111" i="2"/>
  <c r="J111" i="2"/>
  <c r="G111" i="2"/>
  <c r="AB110" i="2"/>
  <c r="Y110" i="2"/>
  <c r="P110" i="2"/>
  <c r="M110" i="2"/>
  <c r="J110" i="2"/>
  <c r="G110" i="2"/>
  <c r="AB109" i="2"/>
  <c r="Y109" i="2"/>
  <c r="P109" i="2"/>
  <c r="M109" i="2"/>
  <c r="J109" i="2"/>
  <c r="G109" i="2"/>
  <c r="AB108" i="2"/>
  <c r="Y108" i="2"/>
  <c r="P108" i="2"/>
  <c r="M108" i="2"/>
  <c r="J108" i="2"/>
  <c r="G108" i="2"/>
  <c r="AB105" i="2"/>
  <c r="Y105" i="2"/>
  <c r="P105" i="2"/>
  <c r="M105" i="2"/>
  <c r="J105" i="2"/>
  <c r="G105" i="2"/>
  <c r="AB104" i="2"/>
  <c r="Y104" i="2"/>
  <c r="P104" i="2"/>
  <c r="M104" i="2"/>
  <c r="J104" i="2"/>
  <c r="G104" i="2"/>
  <c r="AB103" i="2"/>
  <c r="Y103" i="2"/>
  <c r="P103" i="2"/>
  <c r="M103" i="2"/>
  <c r="J103" i="2"/>
  <c r="G103" i="2"/>
  <c r="AB102" i="2"/>
  <c r="Y102" i="2"/>
  <c r="P102" i="2"/>
  <c r="M102" i="2"/>
  <c r="J102" i="2"/>
  <c r="G102" i="2"/>
  <c r="AB101" i="2"/>
  <c r="Y101" i="2"/>
  <c r="P101" i="2"/>
  <c r="M101" i="2"/>
  <c r="J101" i="2"/>
  <c r="G101" i="2"/>
  <c r="AB100" i="2"/>
  <c r="Y100" i="2"/>
  <c r="P100" i="2"/>
  <c r="M100" i="2"/>
  <c r="J100" i="2"/>
  <c r="G100" i="2"/>
  <c r="AB99" i="2"/>
  <c r="Y99" i="2"/>
  <c r="P99" i="2"/>
  <c r="M99" i="2"/>
  <c r="J99" i="2"/>
  <c r="G99" i="2"/>
  <c r="AB98" i="2"/>
  <c r="Y98" i="2"/>
  <c r="P98" i="2"/>
  <c r="M98" i="2"/>
  <c r="J98" i="2"/>
  <c r="G98" i="2"/>
  <c r="AB97" i="2"/>
  <c r="Y97" i="2"/>
  <c r="P97" i="2"/>
  <c r="M97" i="2"/>
  <c r="J97" i="2"/>
  <c r="G97" i="2"/>
  <c r="AB96" i="2"/>
  <c r="Y96" i="2"/>
  <c r="P96" i="2"/>
  <c r="M96" i="2"/>
  <c r="J96" i="2"/>
  <c r="G96" i="2"/>
  <c r="AA95" i="2"/>
  <c r="AA106" i="2" s="1"/>
  <c r="Z95" i="2"/>
  <c r="Z106" i="2" s="1"/>
  <c r="X95" i="2"/>
  <c r="X106" i="2" s="1"/>
  <c r="W95" i="2"/>
  <c r="W106" i="2" s="1"/>
  <c r="O95" i="2"/>
  <c r="O106" i="2" s="1"/>
  <c r="N95" i="2"/>
  <c r="N106" i="2" s="1"/>
  <c r="L95" i="2"/>
  <c r="L106" i="2" s="1"/>
  <c r="K95" i="2"/>
  <c r="K106" i="2" s="1"/>
  <c r="I95" i="2"/>
  <c r="I106" i="2" s="1"/>
  <c r="H95" i="2"/>
  <c r="H106" i="2" s="1"/>
  <c r="F95" i="2"/>
  <c r="F106" i="2" s="1"/>
  <c r="E95" i="2"/>
  <c r="E106" i="2" s="1"/>
  <c r="AB92" i="2"/>
  <c r="Y92" i="2"/>
  <c r="P92" i="2"/>
  <c r="M92" i="2"/>
  <c r="J92" i="2"/>
  <c r="G92" i="2"/>
  <c r="AB91" i="2"/>
  <c r="Y91" i="2"/>
  <c r="P91" i="2"/>
  <c r="M91" i="2"/>
  <c r="J91" i="2"/>
  <c r="G91" i="2"/>
  <c r="AB90" i="2"/>
  <c r="AB89" i="2" s="1"/>
  <c r="Y90" i="2"/>
  <c r="P90" i="2"/>
  <c r="M90" i="2"/>
  <c r="J90" i="2"/>
  <c r="G90" i="2"/>
  <c r="AA89" i="2"/>
  <c r="Z89" i="2"/>
  <c r="X89" i="2"/>
  <c r="W89" i="2"/>
  <c r="O89" i="2"/>
  <c r="N89" i="2"/>
  <c r="L89" i="2"/>
  <c r="K89" i="2"/>
  <c r="I89" i="2"/>
  <c r="H89" i="2"/>
  <c r="F89" i="2"/>
  <c r="E89" i="2"/>
  <c r="AB88" i="2"/>
  <c r="Y88" i="2"/>
  <c r="P88" i="2"/>
  <c r="M88" i="2"/>
  <c r="J88" i="2"/>
  <c r="G88" i="2"/>
  <c r="AB87" i="2"/>
  <c r="Y87" i="2"/>
  <c r="P87" i="2"/>
  <c r="M87" i="2"/>
  <c r="J87" i="2"/>
  <c r="G87" i="2"/>
  <c r="AB86" i="2"/>
  <c r="Y86" i="2"/>
  <c r="P86" i="2"/>
  <c r="M86" i="2"/>
  <c r="J86" i="2"/>
  <c r="G86" i="2"/>
  <c r="AA85" i="2"/>
  <c r="Z85" i="2"/>
  <c r="X85" i="2"/>
  <c r="W85" i="2"/>
  <c r="O85" i="2"/>
  <c r="N85" i="2"/>
  <c r="L85" i="2"/>
  <c r="K85" i="2"/>
  <c r="I85" i="2"/>
  <c r="H85" i="2"/>
  <c r="F85" i="2"/>
  <c r="E85" i="2"/>
  <c r="AB84" i="2"/>
  <c r="Y84" i="2"/>
  <c r="P84" i="2"/>
  <c r="M84" i="2"/>
  <c r="J84" i="2"/>
  <c r="G84" i="2"/>
  <c r="AB83" i="2"/>
  <c r="Y83" i="2"/>
  <c r="P83" i="2"/>
  <c r="M83" i="2"/>
  <c r="J83" i="2"/>
  <c r="G83" i="2"/>
  <c r="AB82" i="2"/>
  <c r="Y82" i="2"/>
  <c r="P82" i="2"/>
  <c r="M82" i="2"/>
  <c r="J82" i="2"/>
  <c r="G82" i="2"/>
  <c r="AA81" i="2"/>
  <c r="Z81" i="2"/>
  <c r="X81" i="2"/>
  <c r="W81" i="2"/>
  <c r="O81" i="2"/>
  <c r="N81" i="2"/>
  <c r="L81" i="2"/>
  <c r="K81" i="2"/>
  <c r="I81" i="2"/>
  <c r="H81" i="2"/>
  <c r="F81" i="2"/>
  <c r="E81" i="2"/>
  <c r="AB78" i="2"/>
  <c r="Y78" i="2"/>
  <c r="P78" i="2"/>
  <c r="M78" i="2"/>
  <c r="J78" i="2"/>
  <c r="G78" i="2"/>
  <c r="AB77" i="2"/>
  <c r="Y77" i="2"/>
  <c r="P77" i="2"/>
  <c r="M77" i="2"/>
  <c r="J77" i="2"/>
  <c r="G77" i="2"/>
  <c r="AB76" i="2"/>
  <c r="Y76" i="2"/>
  <c r="P76" i="2"/>
  <c r="M76" i="2"/>
  <c r="J76" i="2"/>
  <c r="G76" i="2"/>
  <c r="AA75" i="2"/>
  <c r="AA79" i="2" s="1"/>
  <c r="Z75" i="2"/>
  <c r="Z79" i="2" s="1"/>
  <c r="X75" i="2"/>
  <c r="X79" i="2" s="1"/>
  <c r="W75" i="2"/>
  <c r="W79" i="2" s="1"/>
  <c r="O75" i="2"/>
  <c r="O79" i="2" s="1"/>
  <c r="N75" i="2"/>
  <c r="N79" i="2" s="1"/>
  <c r="L75" i="2"/>
  <c r="L79" i="2" s="1"/>
  <c r="K75" i="2"/>
  <c r="K79" i="2" s="1"/>
  <c r="I75" i="2"/>
  <c r="I79" i="2" s="1"/>
  <c r="H75" i="2"/>
  <c r="H79" i="2" s="1"/>
  <c r="F75" i="2"/>
  <c r="F79" i="2" s="1"/>
  <c r="E75" i="2"/>
  <c r="E79" i="2" s="1"/>
  <c r="AE74" i="2"/>
  <c r="AF74" i="2" s="1"/>
  <c r="AB72" i="2"/>
  <c r="Y72" i="2"/>
  <c r="P72" i="2"/>
  <c r="M72" i="2"/>
  <c r="J72" i="2"/>
  <c r="G72" i="2"/>
  <c r="AB71" i="2"/>
  <c r="Y71" i="2"/>
  <c r="P71" i="2"/>
  <c r="M71" i="2"/>
  <c r="J71" i="2"/>
  <c r="G71" i="2"/>
  <c r="AB70" i="2"/>
  <c r="AB69" i="2" s="1"/>
  <c r="Y70" i="2"/>
  <c r="P70" i="2"/>
  <c r="M70" i="2"/>
  <c r="J70" i="2"/>
  <c r="G70" i="2"/>
  <c r="AA69" i="2"/>
  <c r="Z69" i="2"/>
  <c r="X69" i="2"/>
  <c r="W69" i="2"/>
  <c r="O69" i="2"/>
  <c r="N69" i="2"/>
  <c r="L69" i="2"/>
  <c r="K69" i="2"/>
  <c r="I69" i="2"/>
  <c r="H69" i="2"/>
  <c r="F69" i="2"/>
  <c r="E69" i="2"/>
  <c r="AB68" i="2"/>
  <c r="Y68" i="2"/>
  <c r="P68" i="2"/>
  <c r="M68" i="2"/>
  <c r="J68" i="2"/>
  <c r="G68" i="2"/>
  <c r="AB67" i="2"/>
  <c r="Y67" i="2"/>
  <c r="P67" i="2"/>
  <c r="M67" i="2"/>
  <c r="J67" i="2"/>
  <c r="G67" i="2"/>
  <c r="AB66" i="2"/>
  <c r="Y66" i="2"/>
  <c r="P66" i="2"/>
  <c r="M66" i="2"/>
  <c r="J66" i="2"/>
  <c r="G66" i="2"/>
  <c r="AA65" i="2"/>
  <c r="Z65" i="2"/>
  <c r="X65" i="2"/>
  <c r="W65" i="2"/>
  <c r="O65" i="2"/>
  <c r="N65" i="2"/>
  <c r="L65" i="2"/>
  <c r="K65" i="2"/>
  <c r="I65" i="2"/>
  <c r="H65" i="2"/>
  <c r="F65" i="2"/>
  <c r="E65" i="2"/>
  <c r="AB64" i="2"/>
  <c r="Y64" i="2"/>
  <c r="P64" i="2"/>
  <c r="M64" i="2"/>
  <c r="J64" i="2"/>
  <c r="G64" i="2"/>
  <c r="AB63" i="2"/>
  <c r="Y63" i="2"/>
  <c r="P63" i="2"/>
  <c r="M63" i="2"/>
  <c r="J63" i="2"/>
  <c r="G63" i="2"/>
  <c r="AB62" i="2"/>
  <c r="Y62" i="2"/>
  <c r="P62" i="2"/>
  <c r="M62" i="2"/>
  <c r="J62" i="2"/>
  <c r="G62" i="2"/>
  <c r="AA61" i="2"/>
  <c r="Z61" i="2"/>
  <c r="X61" i="2"/>
  <c r="W61" i="2"/>
  <c r="O61" i="2"/>
  <c r="N61" i="2"/>
  <c r="L61" i="2"/>
  <c r="K61" i="2"/>
  <c r="I61" i="2"/>
  <c r="H61" i="2"/>
  <c r="F61" i="2"/>
  <c r="E61" i="2"/>
  <c r="AB60" i="2"/>
  <c r="Y60" i="2"/>
  <c r="P60" i="2"/>
  <c r="M60" i="2"/>
  <c r="J60" i="2"/>
  <c r="G60" i="2"/>
  <c r="AB59" i="2"/>
  <c r="Y59" i="2"/>
  <c r="P59" i="2"/>
  <c r="M59" i="2"/>
  <c r="J59" i="2"/>
  <c r="G59" i="2"/>
  <c r="AB58" i="2"/>
  <c r="Y58" i="2"/>
  <c r="P58" i="2"/>
  <c r="M58" i="2"/>
  <c r="J58" i="2"/>
  <c r="G58" i="2"/>
  <c r="AA57" i="2"/>
  <c r="Z57" i="2"/>
  <c r="X57" i="2"/>
  <c r="W57" i="2"/>
  <c r="O57" i="2"/>
  <c r="N57" i="2"/>
  <c r="L57" i="2"/>
  <c r="K57" i="2"/>
  <c r="I57" i="2"/>
  <c r="H57" i="2"/>
  <c r="F57" i="2"/>
  <c r="E57" i="2"/>
  <c r="AB56" i="2"/>
  <c r="Y56" i="2"/>
  <c r="P56" i="2"/>
  <c r="M56" i="2"/>
  <c r="J56" i="2"/>
  <c r="G56" i="2"/>
  <c r="AB55" i="2"/>
  <c r="Y55" i="2"/>
  <c r="P55" i="2"/>
  <c r="M55" i="2"/>
  <c r="J55" i="2"/>
  <c r="G55" i="2"/>
  <c r="AB54" i="2"/>
  <c r="AB53" i="2" s="1"/>
  <c r="Y54" i="2"/>
  <c r="P54" i="2"/>
  <c r="M54" i="2"/>
  <c r="G54" i="2"/>
  <c r="AA53" i="2"/>
  <c r="Z53" i="2"/>
  <c r="X53" i="2"/>
  <c r="W53" i="2"/>
  <c r="O53" i="2"/>
  <c r="N53" i="2"/>
  <c r="L53" i="2"/>
  <c r="K53" i="2"/>
  <c r="I53" i="2"/>
  <c r="H53" i="2"/>
  <c r="F53" i="2"/>
  <c r="E53" i="2"/>
  <c r="AB50" i="2"/>
  <c r="Y50" i="2"/>
  <c r="P50" i="2"/>
  <c r="M50" i="2"/>
  <c r="J50" i="2"/>
  <c r="G50" i="2"/>
  <c r="AB49" i="2"/>
  <c r="Y49" i="2"/>
  <c r="P49" i="2"/>
  <c r="M49" i="2"/>
  <c r="J49" i="2"/>
  <c r="G49" i="2"/>
  <c r="AB48" i="2"/>
  <c r="Y48" i="2"/>
  <c r="P48" i="2"/>
  <c r="M48" i="2"/>
  <c r="J48" i="2"/>
  <c r="G48" i="2"/>
  <c r="AA47" i="2"/>
  <c r="Z47" i="2"/>
  <c r="X47" i="2"/>
  <c r="W47" i="2"/>
  <c r="O47" i="2"/>
  <c r="N47" i="2"/>
  <c r="L47" i="2"/>
  <c r="K47" i="2"/>
  <c r="I47" i="2"/>
  <c r="H47" i="2"/>
  <c r="F47" i="2"/>
  <c r="E47" i="2"/>
  <c r="AB46" i="2"/>
  <c r="Y46" i="2"/>
  <c r="P46" i="2"/>
  <c r="M46" i="2"/>
  <c r="J46" i="2"/>
  <c r="G46" i="2"/>
  <c r="AB45" i="2"/>
  <c r="Y45" i="2"/>
  <c r="P45" i="2"/>
  <c r="M45" i="2"/>
  <c r="J45" i="2"/>
  <c r="G45" i="2"/>
  <c r="AB44" i="2"/>
  <c r="Y44" i="2"/>
  <c r="P44" i="2"/>
  <c r="M44" i="2"/>
  <c r="J44" i="2"/>
  <c r="J43" i="2" s="1"/>
  <c r="G44" i="2"/>
  <c r="AA43" i="2"/>
  <c r="Z43" i="2"/>
  <c r="X43" i="2"/>
  <c r="W43" i="2"/>
  <c r="O43" i="2"/>
  <c r="N43" i="2"/>
  <c r="L43" i="2"/>
  <c r="K43" i="2"/>
  <c r="I43" i="2"/>
  <c r="H43" i="2"/>
  <c r="F43" i="2"/>
  <c r="E43" i="2"/>
  <c r="AB40" i="2"/>
  <c r="Y40" i="2"/>
  <c r="P40" i="2"/>
  <c r="M40" i="2"/>
  <c r="J40" i="2"/>
  <c r="G40" i="2"/>
  <c r="AB39" i="2"/>
  <c r="Y39" i="2"/>
  <c r="P39" i="2"/>
  <c r="M39" i="2"/>
  <c r="J39" i="2"/>
  <c r="G39" i="2"/>
  <c r="AB38" i="2"/>
  <c r="Y38" i="2"/>
  <c r="P38" i="2"/>
  <c r="M38" i="2"/>
  <c r="J38" i="2"/>
  <c r="G38" i="2"/>
  <c r="AA37" i="2"/>
  <c r="Z37" i="2"/>
  <c r="X37" i="2"/>
  <c r="W37" i="2"/>
  <c r="O37" i="2"/>
  <c r="N37" i="2"/>
  <c r="L37" i="2"/>
  <c r="K37" i="2"/>
  <c r="I37" i="2"/>
  <c r="H37" i="2"/>
  <c r="F37" i="2"/>
  <c r="E37" i="2"/>
  <c r="AB36" i="2"/>
  <c r="Y36" i="2"/>
  <c r="P36" i="2"/>
  <c r="M36" i="2"/>
  <c r="J36" i="2"/>
  <c r="G36" i="2"/>
  <c r="AB35" i="2"/>
  <c r="Y35" i="2"/>
  <c r="P35" i="2"/>
  <c r="M35" i="2"/>
  <c r="J35" i="2"/>
  <c r="G35" i="2"/>
  <c r="AB34" i="2"/>
  <c r="Y34" i="2"/>
  <c r="P34" i="2"/>
  <c r="M34" i="2"/>
  <c r="J34" i="2"/>
  <c r="J33" i="2" s="1"/>
  <c r="G34" i="2"/>
  <c r="AA33" i="2"/>
  <c r="Z33" i="2"/>
  <c r="X33" i="2"/>
  <c r="W33" i="2"/>
  <c r="O33" i="2"/>
  <c r="N33" i="2"/>
  <c r="L33" i="2"/>
  <c r="K33" i="2"/>
  <c r="I33" i="2"/>
  <c r="H33" i="2"/>
  <c r="F33" i="2"/>
  <c r="E33" i="2"/>
  <c r="AB32" i="2"/>
  <c r="Y32" i="2"/>
  <c r="P32" i="2"/>
  <c r="M32" i="2"/>
  <c r="J32" i="2"/>
  <c r="G32" i="2"/>
  <c r="AB31" i="2"/>
  <c r="Y31" i="2"/>
  <c r="P31" i="2"/>
  <c r="M31" i="2"/>
  <c r="J31" i="2"/>
  <c r="G31" i="2"/>
  <c r="AB30" i="2"/>
  <c r="Y30" i="2"/>
  <c r="P30" i="2"/>
  <c r="M30" i="2"/>
  <c r="J30" i="2"/>
  <c r="G30" i="2"/>
  <c r="AB22" i="2"/>
  <c r="AB21" i="2" s="1"/>
  <c r="Y22" i="2"/>
  <c r="Y21" i="2" s="1"/>
  <c r="P22" i="2"/>
  <c r="P21" i="2" s="1"/>
  <c r="M22" i="2"/>
  <c r="M21" i="2" s="1"/>
  <c r="J22" i="2"/>
  <c r="G22" i="2"/>
  <c r="G21" i="2" s="1"/>
  <c r="Y20" i="2"/>
  <c r="M20" i="2"/>
  <c r="J20" i="2"/>
  <c r="G20" i="2"/>
  <c r="Y19" i="2"/>
  <c r="M19" i="2"/>
  <c r="J19" i="2"/>
  <c r="AD19" i="2" s="1"/>
  <c r="G19" i="2"/>
  <c r="Y18" i="2"/>
  <c r="M18" i="2"/>
  <c r="J18" i="2"/>
  <c r="AD18" i="2" s="1"/>
  <c r="G18" i="2"/>
  <c r="AB16" i="2"/>
  <c r="Y16" i="2"/>
  <c r="P16" i="2"/>
  <c r="M16" i="2"/>
  <c r="J16" i="2"/>
  <c r="G16" i="2"/>
  <c r="AB15" i="2"/>
  <c r="Y15" i="2"/>
  <c r="P15" i="2"/>
  <c r="M15" i="2"/>
  <c r="G15" i="2"/>
  <c r="AB14" i="2"/>
  <c r="Y14" i="2"/>
  <c r="P14" i="2"/>
  <c r="M14" i="2"/>
  <c r="G14" i="2"/>
  <c r="L23" i="1"/>
  <c r="H23" i="1"/>
  <c r="G23" i="1"/>
  <c r="F23" i="1"/>
  <c r="E23" i="1"/>
  <c r="D23" i="1"/>
  <c r="C23" i="1"/>
  <c r="B23" i="1" s="1"/>
  <c r="J22" i="1"/>
  <c r="N21" i="1"/>
  <c r="J21" i="1"/>
  <c r="J20" i="1"/>
  <c r="N20" i="1" s="1"/>
  <c r="I21" i="1" l="1"/>
  <c r="AD14" i="2"/>
  <c r="G29" i="2"/>
  <c r="Y29" i="2"/>
  <c r="M33" i="2"/>
  <c r="Y37" i="2"/>
  <c r="M43" i="2"/>
  <c r="K51" i="2"/>
  <c r="W51" i="2"/>
  <c r="Y47" i="2"/>
  <c r="G75" i="2"/>
  <c r="G79" i="2" s="1"/>
  <c r="Y95" i="2"/>
  <c r="Y106" i="2" s="1"/>
  <c r="Y112" i="2"/>
  <c r="Y116" i="2"/>
  <c r="Y120" i="2"/>
  <c r="G125" i="2"/>
  <c r="Y125" i="2"/>
  <c r="M131" i="2"/>
  <c r="AC140" i="2"/>
  <c r="AB75" i="2"/>
  <c r="AB79" i="2" s="1"/>
  <c r="AB85" i="2"/>
  <c r="N22" i="1"/>
  <c r="I22" i="1"/>
  <c r="J23" i="1"/>
  <c r="N23" i="1" s="1"/>
  <c r="M147" i="2"/>
  <c r="Y13" i="2"/>
  <c r="P61" i="2"/>
  <c r="AB61" i="2"/>
  <c r="AB65" i="2"/>
  <c r="M69" i="2"/>
  <c r="G81" i="2"/>
  <c r="Y81" i="2"/>
  <c r="M85" i="2"/>
  <c r="P89" i="2"/>
  <c r="AB112" i="2"/>
  <c r="J116" i="2"/>
  <c r="AB116" i="2"/>
  <c r="J120" i="2"/>
  <c r="AB120" i="2"/>
  <c r="J125" i="2"/>
  <c r="AD125" i="2" s="1"/>
  <c r="AB125" i="2"/>
  <c r="P131" i="2"/>
  <c r="G13" i="2"/>
  <c r="M13" i="2"/>
  <c r="M57" i="2"/>
  <c r="AC59" i="2"/>
  <c r="M65" i="2"/>
  <c r="P69" i="2"/>
  <c r="P75" i="2"/>
  <c r="P79" i="2" s="1"/>
  <c r="J81" i="2"/>
  <c r="AB81" i="2"/>
  <c r="AB13" i="2"/>
  <c r="AB23" i="2" s="1"/>
  <c r="G53" i="2"/>
  <c r="J29" i="2"/>
  <c r="X51" i="2"/>
  <c r="J47" i="2"/>
  <c r="J51" i="2" s="1"/>
  <c r="AC58" i="2"/>
  <c r="Y57" i="2"/>
  <c r="AC60" i="2"/>
  <c r="J61" i="2"/>
  <c r="AD61" i="2" s="1"/>
  <c r="P65" i="2"/>
  <c r="Y69" i="2"/>
  <c r="P13" i="2"/>
  <c r="P23" i="2" s="1"/>
  <c r="M29" i="2"/>
  <c r="AC29" i="2" s="1"/>
  <c r="Y33" i="2"/>
  <c r="M37" i="2"/>
  <c r="E51" i="2"/>
  <c r="M47" i="2"/>
  <c r="M51" i="2" s="1"/>
  <c r="P53" i="2"/>
  <c r="J53" i="2"/>
  <c r="Y65" i="2"/>
  <c r="J69" i="2"/>
  <c r="AD69" i="2" s="1"/>
  <c r="J75" i="2"/>
  <c r="J79" i="2" s="1"/>
  <c r="M81" i="2"/>
  <c r="P85" i="2"/>
  <c r="G89" i="2"/>
  <c r="M95" i="2"/>
  <c r="M106" i="2" s="1"/>
  <c r="M112" i="2"/>
  <c r="M116" i="2"/>
  <c r="M120" i="2"/>
  <c r="M125" i="2"/>
  <c r="Y131" i="2"/>
  <c r="E158" i="2"/>
  <c r="Y147" i="2"/>
  <c r="AB147" i="2"/>
  <c r="P81" i="2"/>
  <c r="G85" i="2"/>
  <c r="Y85" i="2"/>
  <c r="J89" i="2"/>
  <c r="P112" i="2"/>
  <c r="P116" i="2"/>
  <c r="P120" i="2"/>
  <c r="AD120" i="2" s="1"/>
  <c r="P125" i="2"/>
  <c r="J131" i="2"/>
  <c r="AB131" i="2"/>
  <c r="M137" i="2"/>
  <c r="AC139" i="2"/>
  <c r="F158" i="2"/>
  <c r="J147" i="2"/>
  <c r="I158" i="2"/>
  <c r="H158" i="2"/>
  <c r="M133" i="2"/>
  <c r="AB133" i="2"/>
  <c r="AD137" i="2"/>
  <c r="AC149" i="2"/>
  <c r="AC150" i="2"/>
  <c r="AC151" i="2"/>
  <c r="AC152" i="2"/>
  <c r="AC87" i="2"/>
  <c r="AC88" i="2"/>
  <c r="AC66" i="2"/>
  <c r="AC68" i="2"/>
  <c r="G57" i="2"/>
  <c r="Y17" i="2"/>
  <c r="Y23" i="2" s="1"/>
  <c r="AD22" i="2"/>
  <c r="AD32" i="2"/>
  <c r="AD67" i="2"/>
  <c r="P147" i="2"/>
  <c r="AD147" i="2" s="1"/>
  <c r="M141" i="2"/>
  <c r="P141" i="2"/>
  <c r="AB141" i="2"/>
  <c r="AD87" i="2"/>
  <c r="AD88" i="2"/>
  <c r="AC31" i="2"/>
  <c r="AC32" i="2"/>
  <c r="AD119" i="2"/>
  <c r="AD128" i="2"/>
  <c r="AD129" i="2"/>
  <c r="AD130" i="2"/>
  <c r="P133" i="2"/>
  <c r="AD68" i="2"/>
  <c r="AC38" i="2"/>
  <c r="AC39" i="2"/>
  <c r="AC45" i="2"/>
  <c r="AC46" i="2"/>
  <c r="AC48" i="2"/>
  <c r="AC50" i="2"/>
  <c r="AC115" i="2"/>
  <c r="AD136" i="2"/>
  <c r="AD144" i="2"/>
  <c r="AD145" i="2"/>
  <c r="AD146" i="2"/>
  <c r="M61" i="2"/>
  <c r="Y133" i="2"/>
  <c r="Y141" i="2"/>
  <c r="AC157" i="2"/>
  <c r="J17" i="2"/>
  <c r="AD17" i="2" s="1"/>
  <c r="J21" i="2"/>
  <c r="AD21" i="2" s="1"/>
  <c r="AD55" i="2"/>
  <c r="AD56" i="2"/>
  <c r="AC62" i="2"/>
  <c r="AD109" i="2"/>
  <c r="AD110" i="2"/>
  <c r="AD111" i="2"/>
  <c r="AC123" i="2"/>
  <c r="AC124" i="2"/>
  <c r="AD135" i="2"/>
  <c r="AD143" i="2"/>
  <c r="E73" i="2"/>
  <c r="AB33" i="2"/>
  <c r="P43" i="2"/>
  <c r="AA51" i="2"/>
  <c r="P47" i="2"/>
  <c r="G65" i="2"/>
  <c r="O158" i="2"/>
  <c r="AD66" i="2"/>
  <c r="J65" i="2"/>
  <c r="AD65" i="2" s="1"/>
  <c r="E93" i="2"/>
  <c r="N93" i="2"/>
  <c r="AD134" i="2"/>
  <c r="J133" i="2"/>
  <c r="AD142" i="2"/>
  <c r="J141" i="2"/>
  <c r="K158" i="2"/>
  <c r="AD38" i="2"/>
  <c r="J37" i="2"/>
  <c r="P57" i="2"/>
  <c r="AB57" i="2"/>
  <c r="AD62" i="2"/>
  <c r="AD86" i="2"/>
  <c r="J85" i="2"/>
  <c r="F93" i="2"/>
  <c r="P33" i="2"/>
  <c r="AB43" i="2"/>
  <c r="AB47" i="2"/>
  <c r="G37" i="2"/>
  <c r="AC44" i="2"/>
  <c r="G43" i="2"/>
  <c r="N51" i="2"/>
  <c r="I93" i="2"/>
  <c r="AD20" i="2"/>
  <c r="M53" i="2"/>
  <c r="Y53" i="2"/>
  <c r="AD105" i="2"/>
  <c r="AC125" i="2"/>
  <c r="X158" i="2"/>
  <c r="AD15" i="2"/>
  <c r="AD16" i="2"/>
  <c r="AC19" i="2"/>
  <c r="AE19" i="2" s="1"/>
  <c r="AF19" i="2" s="1"/>
  <c r="AC35" i="2"/>
  <c r="G33" i="2"/>
  <c r="AD44" i="2"/>
  <c r="AD45" i="2"/>
  <c r="F51" i="2"/>
  <c r="O51" i="2"/>
  <c r="AD48" i="2"/>
  <c r="AD49" i="2"/>
  <c r="AD58" i="2"/>
  <c r="AE58" i="2" s="1"/>
  <c r="AF58" i="2" s="1"/>
  <c r="J57" i="2"/>
  <c r="G61" i="2"/>
  <c r="AC71" i="2"/>
  <c r="AC72" i="2"/>
  <c r="AC76" i="2"/>
  <c r="AC77" i="2"/>
  <c r="AC84" i="2"/>
  <c r="AA93" i="2"/>
  <c r="K93" i="2"/>
  <c r="X93" i="2"/>
  <c r="AC90" i="2"/>
  <c r="AC98" i="2"/>
  <c r="AC99" i="2"/>
  <c r="AC100" i="2"/>
  <c r="AC101" i="2"/>
  <c r="AC102" i="2"/>
  <c r="AC103" i="2"/>
  <c r="AC104" i="2"/>
  <c r="AC105" i="2"/>
  <c r="AD115" i="2"/>
  <c r="AD123" i="2"/>
  <c r="AD124" i="2"/>
  <c r="AD138" i="2"/>
  <c r="AD139" i="2"/>
  <c r="AE139" i="2" s="1"/>
  <c r="AF139" i="2" s="1"/>
  <c r="AD140" i="2"/>
  <c r="AE140" i="2" s="1"/>
  <c r="AF140" i="2" s="1"/>
  <c r="Z158" i="2"/>
  <c r="AD148" i="2"/>
  <c r="AD149" i="2"/>
  <c r="AD150" i="2"/>
  <c r="AD151" i="2"/>
  <c r="AE151" i="2" s="1"/>
  <c r="AF151" i="2" s="1"/>
  <c r="AD152" i="2"/>
  <c r="AD157" i="2"/>
  <c r="L158" i="2"/>
  <c r="AC16" i="2"/>
  <c r="M17" i="2"/>
  <c r="AC22" i="2"/>
  <c r="P29" i="2"/>
  <c r="AB29" i="2"/>
  <c r="AD36" i="2"/>
  <c r="P37" i="2"/>
  <c r="AB37" i="2"/>
  <c r="Y43" i="2"/>
  <c r="Y51" i="2" s="1"/>
  <c r="H51" i="2"/>
  <c r="L51" i="2"/>
  <c r="Z51" i="2"/>
  <c r="AC55" i="2"/>
  <c r="AC56" i="2"/>
  <c r="Y61" i="2"/>
  <c r="AD63" i="2"/>
  <c r="AD64" i="2"/>
  <c r="I73" i="2"/>
  <c r="AD70" i="2"/>
  <c r="AD71" i="2"/>
  <c r="AD72" i="2"/>
  <c r="AD76" i="2"/>
  <c r="AD77" i="2"/>
  <c r="AD78" i="2"/>
  <c r="AD82" i="2"/>
  <c r="AD83" i="2"/>
  <c r="AD84" i="2"/>
  <c r="H93" i="2"/>
  <c r="L93" i="2"/>
  <c r="Z93" i="2"/>
  <c r="AD90" i="2"/>
  <c r="AD91" i="2"/>
  <c r="AD92" i="2"/>
  <c r="AD96" i="2"/>
  <c r="AD97" i="2"/>
  <c r="AD98" i="2"/>
  <c r="AD100" i="2"/>
  <c r="AD102" i="2"/>
  <c r="AD104" i="2"/>
  <c r="AC109" i="2"/>
  <c r="AC110" i="2"/>
  <c r="AC111" i="2"/>
  <c r="AC119" i="2"/>
  <c r="AC128" i="2"/>
  <c r="AC129" i="2"/>
  <c r="AC130" i="2"/>
  <c r="AC135" i="2"/>
  <c r="AC136" i="2"/>
  <c r="AC143" i="2"/>
  <c r="AC144" i="2"/>
  <c r="AC145" i="2"/>
  <c r="AC146" i="2"/>
  <c r="N158" i="2"/>
  <c r="W158" i="2"/>
  <c r="AA158" i="2"/>
  <c r="J13" i="2"/>
  <c r="AC15" i="2"/>
  <c r="AC20" i="2"/>
  <c r="Y41" i="2"/>
  <c r="AC14" i="2"/>
  <c r="AE14" i="2" s="1"/>
  <c r="AF14" i="2" s="1"/>
  <c r="AC34" i="2"/>
  <c r="AC49" i="2"/>
  <c r="AC63" i="2"/>
  <c r="AC64" i="2"/>
  <c r="J112" i="2"/>
  <c r="AD112" i="2" s="1"/>
  <c r="AD108" i="2"/>
  <c r="AC40" i="2"/>
  <c r="AD60" i="2"/>
  <c r="W93" i="2"/>
  <c r="AC36" i="2"/>
  <c r="I51" i="2"/>
  <c r="AC67" i="2"/>
  <c r="AE67" i="2" s="1"/>
  <c r="AF67" i="2" s="1"/>
  <c r="G17" i="2"/>
  <c r="AC18" i="2"/>
  <c r="AE18" i="2" s="1"/>
  <c r="AF18" i="2" s="1"/>
  <c r="AC54" i="2"/>
  <c r="AD40" i="2"/>
  <c r="AD54" i="2"/>
  <c r="N73" i="2"/>
  <c r="W73" i="2"/>
  <c r="AA73" i="2"/>
  <c r="AC92" i="2"/>
  <c r="G95" i="2"/>
  <c r="AC97" i="2"/>
  <c r="J95" i="2"/>
  <c r="AD101" i="2"/>
  <c r="AC30" i="2"/>
  <c r="AD31" i="2"/>
  <c r="AD35" i="2"/>
  <c r="AE35" i="2" s="1"/>
  <c r="AF35" i="2" s="1"/>
  <c r="AD39" i="2"/>
  <c r="AD46" i="2"/>
  <c r="G47" i="2"/>
  <c r="AD50" i="2"/>
  <c r="AD59" i="2"/>
  <c r="AE59" i="2" s="1"/>
  <c r="AF59" i="2" s="1"/>
  <c r="F73" i="2"/>
  <c r="K73" i="2"/>
  <c r="O73" i="2"/>
  <c r="X73" i="2"/>
  <c r="AC82" i="2"/>
  <c r="AC86" i="2"/>
  <c r="O93" i="2"/>
  <c r="M89" i="2"/>
  <c r="Y89" i="2"/>
  <c r="P95" i="2"/>
  <c r="P106" i="2" s="1"/>
  <c r="AB95" i="2"/>
  <c r="AB106" i="2" s="1"/>
  <c r="AD103" i="2"/>
  <c r="AC21" i="2"/>
  <c r="AD30" i="2"/>
  <c r="AD34" i="2"/>
  <c r="H73" i="2"/>
  <c r="L73" i="2"/>
  <c r="AC122" i="2"/>
  <c r="AC134" i="2"/>
  <c r="Z73" i="2"/>
  <c r="G69" i="2"/>
  <c r="AC70" i="2"/>
  <c r="AD79" i="2"/>
  <c r="M75" i="2"/>
  <c r="M79" i="2" s="1"/>
  <c r="Y75" i="2"/>
  <c r="Y79" i="2" s="1"/>
  <c r="AC78" i="2"/>
  <c r="AE78" i="2" s="1"/>
  <c r="AF78" i="2" s="1"/>
  <c r="AC83" i="2"/>
  <c r="AC91" i="2"/>
  <c r="AC96" i="2"/>
  <c r="AD99" i="2"/>
  <c r="G141" i="2"/>
  <c r="AC142" i="2"/>
  <c r="G147" i="2"/>
  <c r="AC148" i="2"/>
  <c r="G116" i="2"/>
  <c r="AC114" i="2"/>
  <c r="G131" i="2"/>
  <c r="AC127" i="2"/>
  <c r="G137" i="2"/>
  <c r="AC138" i="2"/>
  <c r="AD75" i="2"/>
  <c r="AD89" i="2"/>
  <c r="G112" i="2"/>
  <c r="AC108" i="2"/>
  <c r="G120" i="2"/>
  <c r="AC118" i="2"/>
  <c r="AD114" i="2"/>
  <c r="AD118" i="2"/>
  <c r="AD122" i="2"/>
  <c r="AD127" i="2"/>
  <c r="AE55" i="2" l="1"/>
  <c r="AF55" i="2" s="1"/>
  <c r="AE68" i="2"/>
  <c r="AF68" i="2" s="1"/>
  <c r="P93" i="2"/>
  <c r="AB93" i="2"/>
  <c r="AC13" i="2"/>
  <c r="AC81" i="2"/>
  <c r="Y93" i="2"/>
  <c r="M41" i="2"/>
  <c r="AD116" i="2"/>
  <c r="G93" i="2"/>
  <c r="AE142" i="2"/>
  <c r="AF142" i="2" s="1"/>
  <c r="AE63" i="2"/>
  <c r="AF63" i="2" s="1"/>
  <c r="AE119" i="2"/>
  <c r="AF119" i="2" s="1"/>
  <c r="Y73" i="2"/>
  <c r="AE22" i="2"/>
  <c r="AF22" i="2" s="1"/>
  <c r="AB73" i="2"/>
  <c r="AE32" i="2"/>
  <c r="AF32" i="2" s="1"/>
  <c r="AB158" i="2"/>
  <c r="AE87" i="2"/>
  <c r="AF87" i="2" s="1"/>
  <c r="AD131" i="2"/>
  <c r="AD81" i="2"/>
  <c r="AD53" i="2"/>
  <c r="M23" i="2"/>
  <c r="AD85" i="2"/>
  <c r="P73" i="2"/>
  <c r="AC85" i="2"/>
  <c r="AE138" i="2"/>
  <c r="AF138" i="2" s="1"/>
  <c r="AE99" i="2"/>
  <c r="AF99" i="2" s="1"/>
  <c r="M93" i="2"/>
  <c r="AE60" i="2"/>
  <c r="AF60" i="2" s="1"/>
  <c r="AD13" i="2"/>
  <c r="AD23" i="2" s="1"/>
  <c r="AE124" i="2"/>
  <c r="AF124" i="2" s="1"/>
  <c r="AD33" i="2"/>
  <c r="J41" i="2"/>
  <c r="AE152" i="2"/>
  <c r="AF152" i="2" s="1"/>
  <c r="AE96" i="2"/>
  <c r="AF96" i="2" s="1"/>
  <c r="AE150" i="2"/>
  <c r="AF150" i="2" s="1"/>
  <c r="AE123" i="2"/>
  <c r="AF123" i="2" s="1"/>
  <c r="AE88" i="2"/>
  <c r="AF88" i="2" s="1"/>
  <c r="M158" i="2"/>
  <c r="AE144" i="2"/>
  <c r="AF144" i="2" s="1"/>
  <c r="AE15" i="2"/>
  <c r="AF15" i="2" s="1"/>
  <c r="AE130" i="2"/>
  <c r="AF130" i="2" s="1"/>
  <c r="AE149" i="2"/>
  <c r="AF149" i="2" s="1"/>
  <c r="AE129" i="2"/>
  <c r="AF129" i="2" s="1"/>
  <c r="AE48" i="2"/>
  <c r="AF48" i="2" s="1"/>
  <c r="AE115" i="2"/>
  <c r="AF115" i="2" s="1"/>
  <c r="AE101" i="2"/>
  <c r="AF101" i="2" s="1"/>
  <c r="AC57" i="2"/>
  <c r="G158" i="2"/>
  <c r="AE136" i="2"/>
  <c r="AF136" i="2" s="1"/>
  <c r="AE109" i="2"/>
  <c r="AF109" i="2" s="1"/>
  <c r="AD47" i="2"/>
  <c r="AC133" i="2"/>
  <c r="Y158" i="2"/>
  <c r="AC37" i="2"/>
  <c r="AE66" i="2"/>
  <c r="AF66" i="2" s="1"/>
  <c r="AE39" i="2"/>
  <c r="AF39" i="2" s="1"/>
  <c r="AE110" i="2"/>
  <c r="AF110" i="2" s="1"/>
  <c r="AD43" i="2"/>
  <c r="AE50" i="2"/>
  <c r="AF50" i="2" s="1"/>
  <c r="AC17" i="2"/>
  <c r="AC23" i="2" s="1"/>
  <c r="AE13" i="2"/>
  <c r="AF13" i="2" s="1"/>
  <c r="AC53" i="2"/>
  <c r="AE97" i="2"/>
  <c r="AF97" i="2" s="1"/>
  <c r="J73" i="2"/>
  <c r="AE157" i="2"/>
  <c r="AF157" i="2" s="1"/>
  <c r="P158" i="2"/>
  <c r="G41" i="2"/>
  <c r="AE145" i="2"/>
  <c r="AF145" i="2" s="1"/>
  <c r="AE128" i="2"/>
  <c r="AF128" i="2" s="1"/>
  <c r="AE45" i="2"/>
  <c r="AF45" i="2" s="1"/>
  <c r="AE90" i="2"/>
  <c r="AF90" i="2" s="1"/>
  <c r="AC61" i="2"/>
  <c r="AE61" i="2" s="1"/>
  <c r="AF61" i="2" s="1"/>
  <c r="AD141" i="2"/>
  <c r="AE31" i="2"/>
  <c r="AF31" i="2" s="1"/>
  <c r="AE36" i="2"/>
  <c r="AF36" i="2" s="1"/>
  <c r="AE135" i="2"/>
  <c r="AF135" i="2" s="1"/>
  <c r="AE98" i="2"/>
  <c r="AF98" i="2" s="1"/>
  <c r="AE56" i="2"/>
  <c r="AF56" i="2" s="1"/>
  <c r="AE38" i="2"/>
  <c r="AF38" i="2" s="1"/>
  <c r="AD133" i="2"/>
  <c r="AE133" i="2" s="1"/>
  <c r="AF133" i="2" s="1"/>
  <c r="M73" i="2"/>
  <c r="AC89" i="2"/>
  <c r="AE89" i="2" s="1"/>
  <c r="AF89" i="2" s="1"/>
  <c r="AE49" i="2"/>
  <c r="AF49" i="2" s="1"/>
  <c r="AB41" i="2"/>
  <c r="J158" i="2"/>
  <c r="AE143" i="2"/>
  <c r="AF143" i="2" s="1"/>
  <c r="AE111" i="2"/>
  <c r="AF111" i="2" s="1"/>
  <c r="AC43" i="2"/>
  <c r="J93" i="2"/>
  <c r="AE16" i="2"/>
  <c r="AF16" i="2" s="1"/>
  <c r="AE70" i="2"/>
  <c r="AF70" i="2" s="1"/>
  <c r="AD29" i="2"/>
  <c r="AE29" i="2" s="1"/>
  <c r="AF29" i="2" s="1"/>
  <c r="AE100" i="2"/>
  <c r="AF100" i="2" s="1"/>
  <c r="AC65" i="2"/>
  <c r="AE65" i="2" s="1"/>
  <c r="AF65" i="2" s="1"/>
  <c r="AE108" i="2"/>
  <c r="AF108" i="2" s="1"/>
  <c r="AE91" i="2"/>
  <c r="AF91" i="2" s="1"/>
  <c r="AE118" i="2"/>
  <c r="AF118" i="2" s="1"/>
  <c r="AE148" i="2"/>
  <c r="AF148" i="2" s="1"/>
  <c r="AE86" i="2"/>
  <c r="AF86" i="2" s="1"/>
  <c r="AE46" i="2"/>
  <c r="AF46" i="2" s="1"/>
  <c r="AE92" i="2"/>
  <c r="AF92" i="2" s="1"/>
  <c r="AE20" i="2"/>
  <c r="AF20" i="2" s="1"/>
  <c r="AE146" i="2"/>
  <c r="AF146" i="2" s="1"/>
  <c r="AE105" i="2"/>
  <c r="AF105" i="2" s="1"/>
  <c r="AB51" i="2"/>
  <c r="AE62" i="2"/>
  <c r="AF62" i="2" s="1"/>
  <c r="AE44" i="2"/>
  <c r="AF44" i="2" s="1"/>
  <c r="AE76" i="2"/>
  <c r="AF76" i="2" s="1"/>
  <c r="AC79" i="2"/>
  <c r="AE79" i="2" s="1"/>
  <c r="AF79" i="2" s="1"/>
  <c r="AD37" i="2"/>
  <c r="AD57" i="2"/>
  <c r="P41" i="2"/>
  <c r="AE125" i="2"/>
  <c r="AF125" i="2" s="1"/>
  <c r="AE83" i="2"/>
  <c r="AF83" i="2" s="1"/>
  <c r="AE134" i="2"/>
  <c r="AF134" i="2" s="1"/>
  <c r="AE103" i="2"/>
  <c r="AF103" i="2" s="1"/>
  <c r="AE54" i="2"/>
  <c r="AF54" i="2" s="1"/>
  <c r="AE102" i="2"/>
  <c r="AF102" i="2" s="1"/>
  <c r="AE84" i="2"/>
  <c r="AF84" i="2" s="1"/>
  <c r="AE71" i="2"/>
  <c r="AF71" i="2" s="1"/>
  <c r="AE104" i="2"/>
  <c r="AF104" i="2" s="1"/>
  <c r="AE72" i="2"/>
  <c r="AF72" i="2" s="1"/>
  <c r="AC33" i="2"/>
  <c r="AE33" i="2" s="1"/>
  <c r="AF33" i="2" s="1"/>
  <c r="AE127" i="2"/>
  <c r="AF127" i="2" s="1"/>
  <c r="AE82" i="2"/>
  <c r="AF82" i="2" s="1"/>
  <c r="AE81" i="2"/>
  <c r="AF81" i="2" s="1"/>
  <c r="AE64" i="2"/>
  <c r="AF64" i="2" s="1"/>
  <c r="AE77" i="2"/>
  <c r="AF77" i="2" s="1"/>
  <c r="P51" i="2"/>
  <c r="AD95" i="2"/>
  <c r="J106" i="2"/>
  <c r="AD106" i="2" s="1"/>
  <c r="AE122" i="2"/>
  <c r="AF122" i="2" s="1"/>
  <c r="G51" i="2"/>
  <c r="AC47" i="2"/>
  <c r="AE47" i="2" s="1"/>
  <c r="AF47" i="2" s="1"/>
  <c r="Y26" i="2"/>
  <c r="Y25" i="2" s="1"/>
  <c r="Y27" i="2" s="1"/>
  <c r="AC116" i="2"/>
  <c r="AE116" i="2" s="1"/>
  <c r="AF116" i="2" s="1"/>
  <c r="G73" i="2"/>
  <c r="AC69" i="2"/>
  <c r="AE30" i="2"/>
  <c r="AF30" i="2" s="1"/>
  <c r="G106" i="2"/>
  <c r="AC106" i="2" s="1"/>
  <c r="AC95" i="2"/>
  <c r="M26" i="2"/>
  <c r="M25" i="2" s="1"/>
  <c r="M27" i="2" s="1"/>
  <c r="AE40" i="2"/>
  <c r="AF40" i="2" s="1"/>
  <c r="AE34" i="2"/>
  <c r="AF34" i="2" s="1"/>
  <c r="AC147" i="2"/>
  <c r="AE147" i="2" s="1"/>
  <c r="AF147" i="2" s="1"/>
  <c r="G23" i="2"/>
  <c r="P26" i="2"/>
  <c r="P25" i="2" s="1"/>
  <c r="P27" i="2" s="1"/>
  <c r="AC112" i="2"/>
  <c r="AE112" i="2" s="1"/>
  <c r="AF112" i="2" s="1"/>
  <c r="AC131" i="2"/>
  <c r="AE131" i="2" s="1"/>
  <c r="AF131" i="2" s="1"/>
  <c r="AC120" i="2"/>
  <c r="AE120" i="2" s="1"/>
  <c r="AF120" i="2" s="1"/>
  <c r="AC137" i="2"/>
  <c r="AE137" i="2" s="1"/>
  <c r="AF137" i="2" s="1"/>
  <c r="AE114" i="2"/>
  <c r="AF114" i="2" s="1"/>
  <c r="AC141" i="2"/>
  <c r="AE21" i="2"/>
  <c r="AF21" i="2" s="1"/>
  <c r="AC75" i="2"/>
  <c r="AE75" i="2" s="1"/>
  <c r="AF75" i="2" s="1"/>
  <c r="AB26" i="2"/>
  <c r="AB25" i="2" s="1"/>
  <c r="AB27" i="2" s="1"/>
  <c r="J23" i="2"/>
  <c r="AD93" i="2" l="1"/>
  <c r="AE85" i="2"/>
  <c r="AF85" i="2" s="1"/>
  <c r="AC93" i="2"/>
  <c r="AD73" i="2"/>
  <c r="AE57" i="2"/>
  <c r="AF57" i="2" s="1"/>
  <c r="AE53" i="2"/>
  <c r="AF53" i="2" s="1"/>
  <c r="AD51" i="2"/>
  <c r="AE17" i="2"/>
  <c r="AF17" i="2" s="1"/>
  <c r="AD41" i="2"/>
  <c r="AE141" i="2"/>
  <c r="AF141" i="2" s="1"/>
  <c r="Y159" i="2"/>
  <c r="AC41" i="2"/>
  <c r="AE43" i="2"/>
  <c r="AF43" i="2" s="1"/>
  <c r="AB159" i="2"/>
  <c r="P159" i="2"/>
  <c r="M159" i="2"/>
  <c r="AE93" i="2"/>
  <c r="AF93" i="2" s="1"/>
  <c r="AD158" i="2"/>
  <c r="AE37" i="2"/>
  <c r="AF37" i="2" s="1"/>
  <c r="AE95" i="2"/>
  <c r="AF95" i="2" s="1"/>
  <c r="AC158" i="2"/>
  <c r="AE106" i="2"/>
  <c r="AF106" i="2" s="1"/>
  <c r="J26" i="2"/>
  <c r="AC51" i="2"/>
  <c r="AE51" i="2" s="1"/>
  <c r="AF51" i="2" s="1"/>
  <c r="AE23" i="2"/>
  <c r="AF23" i="2" s="1"/>
  <c r="G26" i="2"/>
  <c r="AE69" i="2"/>
  <c r="AF69" i="2" s="1"/>
  <c r="AC73" i="2"/>
  <c r="AE73" i="2" s="1"/>
  <c r="AF73" i="2" s="1"/>
  <c r="AE41" i="2" l="1"/>
  <c r="AF41" i="2" s="1"/>
  <c r="AE158" i="2"/>
  <c r="AF158" i="2" s="1"/>
  <c r="AD26" i="2"/>
  <c r="AD27" i="2" s="1"/>
  <c r="AD159" i="2" s="1"/>
  <c r="AD161" i="2" s="1"/>
  <c r="J25" i="2"/>
  <c r="AC26" i="2"/>
  <c r="G25" i="2"/>
  <c r="AC27" i="2" l="1"/>
  <c r="AC159" i="2" s="1"/>
  <c r="AE26" i="2"/>
  <c r="J27" i="2"/>
  <c r="J159" i="2" s="1"/>
  <c r="J161" i="2" s="1"/>
  <c r="AD25" i="2"/>
  <c r="AC25" i="2"/>
  <c r="G27" i="2"/>
  <c r="G159" i="2" s="1"/>
  <c r="G161" i="2" s="1"/>
  <c r="AE25" i="2" l="1"/>
  <c r="AF25" i="2" s="1"/>
  <c r="AE27" i="2"/>
  <c r="AF27" i="2" s="1"/>
  <c r="AF26" i="2"/>
  <c r="AE159" i="2"/>
  <c r="AF159" i="2" s="1"/>
  <c r="AC161" i="2"/>
</calcChain>
</file>

<file path=xl/sharedStrings.xml><?xml version="1.0" encoding="utf-8"?>
<sst xmlns="http://schemas.openxmlformats.org/spreadsheetml/2006/main" count="1525" uniqueCount="554">
  <si>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</si>
  <si>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</si>
  <si>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</si>
  <si>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</si>
  <si>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</si>
  <si>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</si>
  <si>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</si>
  <si>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</si>
  <si>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</si>
  <si>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</si>
  <si>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</si>
  <si>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</si>
  <si>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</si>
  <si>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</si>
  <si>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</si>
  <si>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</si>
  <si>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</si>
  <si>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</si>
  <si>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</si>
  <si>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</si>
  <si>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</si>
  <si>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</si>
  <si>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</si>
  <si>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</si>
  <si>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</si>
  <si>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</si>
  <si>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</si>
  <si>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</si>
  <si>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</si>
  <si>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</si>
  <si>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</si>
  <si>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</si>
  <si>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</si>
  <si>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</si>
  <si>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</si>
  <si>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</si>
  <si>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</si>
  <si>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</si>
  <si>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</si>
  <si>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</si>
  <si>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</si>
  <si>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</si>
  <si>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</si>
  <si>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</si>
  <si>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</si>
  <si>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</si>
  <si>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</si>
  <si>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</si>
  <si>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</si>
  <si>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</si>
  <si>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</si>
  <si>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</si>
  <si>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</si>
  <si>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</si>
  <si>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</si>
  <si>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</si>
  <si>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</si>
  <si>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</si>
  <si>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</si>
  <si>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</si>
  <si>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</si>
  <si>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</si>
  <si>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</si>
  <si>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</si>
  <si>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</si>
  <si>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</si>
  <si>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</si>
  <si>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</si>
  <si>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</si>
  <si>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</si>
  <si>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</si>
  <si>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</si>
  <si>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</si>
  <si>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</si>
  <si>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</si>
  <si>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</si>
  <si>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</si>
  <si>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</si>
  <si>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</si>
  <si>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</si>
  <si>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</si>
  <si>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</si>
  <si>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</si>
  <si>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</si>
  <si>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</si>
  <si>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</si>
  <si>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</si>
  <si>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</si>
  <si>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</si>
  <si>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</si>
  <si>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</si>
  <si>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</si>
  <si>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</si>
  <si>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</si>
  <si>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</si>
  <si>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</si>
  <si>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</si>
  <si>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</si>
  <si>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</si>
  <si>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</si>
  <si>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</si>
  <si>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</si>
  <si>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</si>
  <si>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</si>
  <si>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</si>
  <si>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</si>
  <si>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</si>
  <si>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</si>
  <si>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</si>
  <si>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</si>
  <si>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</si>
  <si>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</si>
  <si>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</si>
  <si>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</si>
  <si>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</si>
  <si>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</si>
  <si>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</si>
  <si>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</si>
  <si>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</si>
  <si>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</si>
  <si>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</si>
  <si>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</si>
  <si>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</si>
  <si>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</si>
  <si>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</si>
  <si>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</si>
  <si>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</si>
  <si>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</si>
  <si>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</si>
  <si>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</si>
  <si>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</si>
  <si>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</si>
  <si>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</si>
  <si>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</si>
  <si>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</si>
  <si>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</si>
  <si>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</si>
  <si>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</si>
  <si>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</si>
  <si>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</si>
  <si>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</si>
  <si>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</si>
  <si>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</si>
  <si>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</si>
  <si>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</si>
  <si>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</si>
  <si>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</si>
  <si>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</si>
  <si>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</si>
  <si>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</si>
  <si>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</si>
  <si>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</si>
  <si>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</si>
  <si>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</si>
  <si>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</si>
  <si>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</si>
  <si>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</si>
  <si>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</si>
  <si>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</si>
  <si>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</si>
  <si>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</si>
  <si>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</si>
  <si>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</si>
  <si>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</si>
  <si>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</si>
  <si>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</si>
  <si>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</si>
  <si>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</si>
  <si>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</si>
  <si>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</si>
  <si>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</si>
  <si>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</si>
  <si>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</si>
  <si>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</si>
  <si>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</si>
  <si>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</si>
  <si>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</si>
  <si>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</si>
  <si>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</si>
  <si>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</si>
  <si>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</si>
  <si>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</si>
  <si>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</si>
  <si>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</si>
  <si>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</si>
  <si>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</si>
  <si>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</si>
  <si>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</si>
  <si>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</si>
  <si>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</si>
  <si>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</si>
  <si>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</si>
  <si>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</si>
  <si>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</si>
  <si>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</si>
  <si>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</si>
  <si>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</si>
  <si>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</si>
  <si>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</si>
  <si>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</si>
  <si>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</si>
  <si>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</si>
  <si>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</si>
  <si>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</si>
  <si>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</si>
  <si>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</si>
  <si>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</si>
  <si>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</si>
  <si>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</si>
  <si>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</si>
  <si>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</si>
  <si>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</si>
  <si>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</si>
  <si>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</si>
  <si>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</si>
  <si>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</si>
  <si>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</si>
  <si>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</si>
  <si>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</si>
  <si>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</si>
  <si>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</si>
  <si>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</si>
  <si>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</si>
  <si>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</si>
  <si>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</si>
  <si>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</si>
  <si>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</si>
  <si>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</si>
  <si>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</si>
  <si>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</si>
  <si>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</si>
  <si>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</si>
  <si>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</si>
  <si>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</si>
  <si>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</si>
  <si>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</si>
  <si>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</si>
  <si>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</si>
  <si>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</si>
  <si>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</si>
  <si>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</si>
  <si>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</si>
  <si>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</si>
  <si>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</si>
  <si>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</si>
  <si>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</si>
  <si>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</si>
  <si>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</si>
  <si>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</si>
  <si>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</si>
  <si>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</si>
  <si>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</si>
  <si>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</si>
  <si>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</si>
  <si>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</si>
  <si>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</si>
  <si>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</si>
  <si>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</si>
  <si>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</si>
  <si>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</si>
  <si>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</si>
  <si>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</si>
  <si>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</si>
  <si>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</si>
  <si>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</si>
  <si>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</si>
  <si>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</si>
  <si>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</si>
  <si>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</si>
  <si>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</si>
  <si>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</si>
  <si>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</si>
  <si>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</si>
  <si>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</si>
  <si>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 xml:space="preserve"> Каспрук Ігор Іванович, керівник проекту</t>
  </si>
  <si>
    <t>Посипанко Дмитро Іванович, менеджер з комунікацій</t>
  </si>
  <si>
    <t>Софій Олександр Зіновійович, експерт</t>
  </si>
  <si>
    <t>Мацелюх Андрій Васильович, експерт</t>
  </si>
  <si>
    <t>Шимків Ігор Євстахійович, експерт</t>
  </si>
  <si>
    <t>Кучерявий Юрій Іванович, зовнішній рецензент</t>
  </si>
  <si>
    <t>Картридж лазерний HP LJ CF226A (FL-CF226A) INCOLOR</t>
  </si>
  <si>
    <t>Офіс проекту, 40,6 кв.м., 75% робочого часу, 5 місяців, адреса: Львів, пр.Чорновола, 4</t>
  </si>
  <si>
    <t>Послуги з харчування під час фокус-групи у Львові для 12 осіб</t>
  </si>
  <si>
    <t>Послуги з харчування під час "Дебатів" для 20 осіб</t>
  </si>
  <si>
    <t>Друк банерів. Матеріал - вінілове полотно,щільність 450 г\м2. Розмір  - 1х2 (в метрах)</t>
  </si>
  <si>
    <t xml:space="preserve">Друк аналітичного звіту. Обсягом не менше 2 авторських листів. Сторінки внутрішнього блоку: формат А4, лазерний друк чорним кольором на білому папері 80 г/м2.
М'яка обкладинка: повнокольоровий друк 4+0 на білому крейдованому папері 300 г/м2, ламінація, термобіндер (незшивне клейове скріплення). </t>
  </si>
  <si>
    <t>Аналітичні послуги</t>
  </si>
  <si>
    <t>Послуги по збору та обробці статистичних даних</t>
  </si>
  <si>
    <t>Послуги проведення фокус-групи та дебатів та обробки їх результатів</t>
  </si>
  <si>
    <t>Послуги з виготовлення відеосюжету та проведення телепередачі</t>
  </si>
  <si>
    <t>І</t>
  </si>
  <si>
    <t>Послуги логіста</t>
  </si>
  <si>
    <t>Каспрук Ігор Іванович</t>
  </si>
  <si>
    <t>Посипанко Дмитро Іванович</t>
  </si>
  <si>
    <t>розрахункова відомість</t>
  </si>
  <si>
    <t>№1788від 18.06.2020</t>
  </si>
  <si>
    <t>№1794від 22.06.2020</t>
  </si>
  <si>
    <t>УДКСУ у Шевченк. Р-ні</t>
  </si>
  <si>
    <t>№1787від 18.06.2020</t>
  </si>
  <si>
    <t>№1786від 18.06.2020</t>
  </si>
  <si>
    <t>Головне управління ДПС і Льві. Обл.</t>
  </si>
  <si>
    <t>№1785від 18.06.2020</t>
  </si>
  <si>
    <t>№1797від 30.06.2020</t>
  </si>
  <si>
    <t>№1796від 30.06.2020</t>
  </si>
  <si>
    <t>Військовий збір за червень 2020 р.</t>
  </si>
  <si>
    <t>ПДФО за червень 2020р.</t>
  </si>
  <si>
    <t>ЄСВ за червень 2020р.</t>
  </si>
  <si>
    <t>керівник проекту  зарплата за червень 2020 р</t>
  </si>
  <si>
    <t>менеджер з комунікацій зарплата за червень 2020 р</t>
  </si>
  <si>
    <t>керівник проекту зарплата за червень 2020 р</t>
  </si>
  <si>
    <t>Військовий збір за липень 2020 р.</t>
  </si>
  <si>
    <t>ПДФО за липень 2020р.</t>
  </si>
  <si>
    <t>ЄСВ за липень  2020р.</t>
  </si>
  <si>
    <t>керівник проекту  зарплата за липень 2020 р</t>
  </si>
  <si>
    <t>менеджер з комунікацій зарплата за липень  2020 р</t>
  </si>
  <si>
    <t>№1807від 15.07.2020</t>
  </si>
  <si>
    <t>№1808від 15.07.2020</t>
  </si>
  <si>
    <t>№1809від 15.07.2020</t>
  </si>
  <si>
    <t>№1810від 15.07.2020</t>
  </si>
  <si>
    <t>№1811від 15.07.2020</t>
  </si>
  <si>
    <t>Софій Олександр Зіновійович</t>
  </si>
  <si>
    <t>Мацелюх Андрій Васильович</t>
  </si>
  <si>
    <t>Шимків Ігор Євстахійович</t>
  </si>
  <si>
    <t>експерт зарплата за липень  2020 р</t>
  </si>
  <si>
    <t>№1814від 15.07.2020</t>
  </si>
  <si>
    <t>№1813від 15.07.2020</t>
  </si>
  <si>
    <t>№1812від 15.07.2020</t>
  </si>
  <si>
    <t>№1820від 31.07.2020</t>
  </si>
  <si>
    <t>№1821від 31.07.2020</t>
  </si>
  <si>
    <t>№1825від 31.07.2020</t>
  </si>
  <si>
    <t>№1826від 31.07.2020</t>
  </si>
  <si>
    <t>№1823від 31.07.2020</t>
  </si>
  <si>
    <t>Військовий збір за серпень 2020 р.</t>
  </si>
  <si>
    <t>ПДФО за серпень 2020р.</t>
  </si>
  <si>
    <t>ЄСВ за серпень  2020р.</t>
  </si>
  <si>
    <t>керівник проекту  зарплата за серпень 2020 р</t>
  </si>
  <si>
    <t>менеджер з комунікацій зарплата за серпень  2020 р</t>
  </si>
  <si>
    <t>експерт зарплата за серпень  2020 р</t>
  </si>
  <si>
    <t>експерт зарплата за серпень 2020 р</t>
  </si>
  <si>
    <t>№1829від 07.08.2020</t>
  </si>
  <si>
    <t>№1830від 07.08.2020</t>
  </si>
  <si>
    <t>№1828від 07.08.2020</t>
  </si>
  <si>
    <t>№1838від 07.08.2020</t>
  </si>
  <si>
    <t>№1837від 07.08.2020</t>
  </si>
  <si>
    <t>№1836від 07.08.2020</t>
  </si>
  <si>
    <t>№1834від 10.08.2020</t>
  </si>
  <si>
    <t>№1833від 10.08.2020</t>
  </si>
  <si>
    <t>№1855від 27.08.2020</t>
  </si>
  <si>
    <t>№1852від 27.08.2020</t>
  </si>
  <si>
    <t>№1851від 27.08.2020</t>
  </si>
  <si>
    <t>№1854від 27.08.2020</t>
  </si>
  <si>
    <t>№1853від 27.08.2020</t>
  </si>
  <si>
    <t xml:space="preserve"> зовнішній рецензент</t>
  </si>
  <si>
    <t>Кучерявий Юрій Іванович</t>
  </si>
  <si>
    <t>№1860від 31.08.2020</t>
  </si>
  <si>
    <t>№1861від 31.08.2020</t>
  </si>
  <si>
    <t>№1858від 31.08.2020</t>
  </si>
  <si>
    <t>№1857від 31.08.2020</t>
  </si>
  <si>
    <t>Військовий збір за вересень  2020 р.</t>
  </si>
  <si>
    <t>ПДФО за вересень 2020р.</t>
  </si>
  <si>
    <t>ЄСВ за вересень   2020р.</t>
  </si>
  <si>
    <t>керівник проекту  зарплата за вересень  2020 р</t>
  </si>
  <si>
    <t>№1869від 15.09.2020</t>
  </si>
  <si>
    <t>№1868від 15.09.2020</t>
  </si>
  <si>
    <t>№1867від 15.09.2020</t>
  </si>
  <si>
    <t>№1872від 15.09.2020</t>
  </si>
  <si>
    <t>№1877від 29.09.2020</t>
  </si>
  <si>
    <t>Військовий збір за жовтень   2020 р.</t>
  </si>
  <si>
    <t>ПДФО за жовтень 2020р.</t>
  </si>
  <si>
    <t>ЄСВ за жовтень 2020  р.</t>
  </si>
  <si>
    <t>керівник проекту  зарплата за жовтень 2020 р</t>
  </si>
  <si>
    <t>керівник проекту  зарплата за жовтень   2020 р</t>
  </si>
  <si>
    <t>№1888від 05.10.2020</t>
  </si>
  <si>
    <t>№1887від 05.10.2020</t>
  </si>
  <si>
    <t>№1886 від 05.10.2020</t>
  </si>
  <si>
    <t>№1885від 05.10.2020</t>
  </si>
  <si>
    <t>2.1.а</t>
  </si>
  <si>
    <t>1.3.а</t>
  </si>
  <si>
    <t>Військовий збір за вересень 2020 р.</t>
  </si>
  <si>
    <t>ПДФО за вересень  2020р.</t>
  </si>
  <si>
    <t>ГО Європейський діалог</t>
  </si>
  <si>
    <t>Сприяння розвитку культури в Україні: дослідження зв’язків культурно-мистецької сфери та туристичної привабливості територій</t>
  </si>
  <si>
    <t>Аналітика культури</t>
  </si>
  <si>
    <t>3. Прикладні секторальні/міжсекторальні наукові дослідження</t>
  </si>
  <si>
    <t>Конкурсна програма: Аналітика культури</t>
  </si>
  <si>
    <t>за проектом "Сприяння розвитку культури в Україні: дослідження зв’язків культурно-мистецької сфери та туристичної привабливості територій"</t>
  </si>
  <si>
    <t>ЄСВ за вересень  2020р.</t>
  </si>
  <si>
    <t>менеджер з комунікацій зарплата за вересень   2020 р</t>
  </si>
  <si>
    <t>експерт зарплата за вересень  2020 р</t>
  </si>
  <si>
    <t>експерт зарплата за вересен  2020 р</t>
  </si>
  <si>
    <t>експерт зарплата за вересень 2020 р</t>
  </si>
  <si>
    <t>№1873від 15.09.2020</t>
  </si>
  <si>
    <t>№1871від 15.09.2020</t>
  </si>
  <si>
    <t>№1874від 15.09.2020</t>
  </si>
  <si>
    <t>№1870від 15.09.2020</t>
  </si>
  <si>
    <t>№1878від 29.09.2020</t>
  </si>
  <si>
    <t>№1880від 29.09.2020</t>
  </si>
  <si>
    <t>№1881від 29.09.2020</t>
  </si>
  <si>
    <t>№1879від 29.09.2020</t>
  </si>
  <si>
    <t>Військовий збір за жовтень  2020 р.</t>
  </si>
  <si>
    <t>ПДФО за жовтень  2020р.</t>
  </si>
  <si>
    <t>ЄСВ за жовтень  2020р.</t>
  </si>
  <si>
    <t>керівник проекту  зарплата за жовтень  2020 р</t>
  </si>
  <si>
    <t>менеджер з комунікацій зарплата за жовтень  2020 р</t>
  </si>
  <si>
    <t>експерт зарплата за жовтень 2020 р</t>
  </si>
  <si>
    <t>експерт зарплата за жовтень  2020 р</t>
  </si>
  <si>
    <t>менеджер з комунікацій зарплата за жовтень   2020 р</t>
  </si>
  <si>
    <t>експерт зарплата за жовтень   2020 р</t>
  </si>
  <si>
    <t>№1886від 05.10.2020</t>
  </si>
  <si>
    <t>№1889від 05.10.2020</t>
  </si>
  <si>
    <t>№1892від 05.10.2020</t>
  </si>
  <si>
    <t>№1890від 05.10.2020</t>
  </si>
  <si>
    <t>№1891від 05.10.2020</t>
  </si>
  <si>
    <t>№1907від 19.10.2020</t>
  </si>
  <si>
    <t>№1906від 19.10.2020</t>
  </si>
  <si>
    <t>№1903від 19.10.2020</t>
  </si>
  <si>
    <t>№1905від 19.10.2020</t>
  </si>
  <si>
    <t>№1904від 19.10.2020</t>
  </si>
  <si>
    <t>Накладна №20092904 від 29.09.2020 р.</t>
  </si>
  <si>
    <t>Рахунок № 2555від 10.09.2020 р.</t>
  </si>
  <si>
    <t>№1864від 10.09.2020</t>
  </si>
  <si>
    <t xml:space="preserve">№1817 від 28.07.2020 </t>
  </si>
  <si>
    <t>№1795 від 30.06.2020</t>
  </si>
  <si>
    <t>Договір № 02/06 від 01.06.2020 р.</t>
  </si>
  <si>
    <t xml:space="preserve">Акт б/н від 30.06.2020 </t>
  </si>
  <si>
    <t xml:space="preserve">№1799 від 07.07.2020 </t>
  </si>
  <si>
    <t>Договір № 01/06 від 01.06.2020</t>
  </si>
  <si>
    <t>Рахунок № 482д від 07.07.2020 р.</t>
  </si>
  <si>
    <t xml:space="preserve">Акт б/н від 07.07.2020 </t>
  </si>
  <si>
    <t>№1801від 08.07.2020</t>
  </si>
  <si>
    <t>Рахунок № 228 від 10.07.2020 р.</t>
  </si>
  <si>
    <t xml:space="preserve">Акт б/н від 10.07.2020 </t>
  </si>
  <si>
    <t>№1804 від 14.07.2020</t>
  </si>
  <si>
    <t>№1803 від 14.07.2020</t>
  </si>
  <si>
    <t>Рахунок № 194 від 08.07.2020 р.</t>
  </si>
  <si>
    <t xml:space="preserve">Акт б/н від 08.07.2020 </t>
  </si>
  <si>
    <t>№1806 від 14.07.2020</t>
  </si>
  <si>
    <t>Рахунок № 137 від 08.07.2020 р.</t>
  </si>
  <si>
    <t>№1805 від 14.07.2020</t>
  </si>
  <si>
    <t xml:space="preserve">№1816 від 28.07.2020 </t>
  </si>
  <si>
    <t>ФОП Шинароська О.Б./ 2790913985</t>
  </si>
  <si>
    <t>ФОП Гнелиця І.С./2786311661</t>
  </si>
  <si>
    <t>ФОП Ріжко О.М./2631806691</t>
  </si>
  <si>
    <t>ФОП Процак О.Ю./2672509457</t>
  </si>
  <si>
    <t>ГУ Статистики у Льв.обл./02361400</t>
  </si>
  <si>
    <t>ДО,ГУ ДКСУ у Льв.обл./38008294</t>
  </si>
  <si>
    <t xml:space="preserve">Акт б/н від 31.07.2020 </t>
  </si>
  <si>
    <t>№1822 від 31.07.2020</t>
  </si>
  <si>
    <t>Рахунок № 266 від 11.08.2020 р.</t>
  </si>
  <si>
    <t xml:space="preserve">Акт б/н від 11.08.2020 </t>
  </si>
  <si>
    <t>№1844 від 14.08.2020</t>
  </si>
  <si>
    <t>№1843 від 14.08.2020</t>
  </si>
  <si>
    <t>Рахунок № 238 від 06.08.2020 р.</t>
  </si>
  <si>
    <t xml:space="preserve">Акт б/н від 06.08.2020 </t>
  </si>
  <si>
    <t>№1846 від 14.08.2020</t>
  </si>
  <si>
    <t>Рахунок № 165 від 06.08.2020 р.</t>
  </si>
  <si>
    <t>№1845 від 14.08.2020</t>
  </si>
  <si>
    <t>ФОП Гаталяк А.М./2672509457</t>
  </si>
  <si>
    <t>Договір № 01/07/20-1 від 01.07.2020</t>
  </si>
  <si>
    <t>Акт від 30.07.2020</t>
  </si>
  <si>
    <t xml:space="preserve">№1841 від 11.08.2020 </t>
  </si>
  <si>
    <t xml:space="preserve">Акт б/н від 31.08.2020 </t>
  </si>
  <si>
    <t>№1850 від 27.08.2020</t>
  </si>
  <si>
    <t>Акт № 07/07від 07.07.2020</t>
  </si>
  <si>
    <t>Акт № 28/07від 28.07.2020</t>
  </si>
  <si>
    <t xml:space="preserve">№1849 від 27.08.2020 </t>
  </si>
  <si>
    <t>Акт № 27/08від 27.08.2020</t>
  </si>
  <si>
    <t>ФОП Поліщук С.М./2764712075</t>
  </si>
  <si>
    <t>Рахунок № 296 від 10.09.2020 р.</t>
  </si>
  <si>
    <t xml:space="preserve">Акт б/н від 10.09.2020 </t>
  </si>
  <si>
    <t>№1866 від 15.09.2020</t>
  </si>
  <si>
    <t>№1865 від 15.09.2020</t>
  </si>
  <si>
    <t>Рахунок № 191 від 07.09.2020 р.</t>
  </si>
  <si>
    <t xml:space="preserve">Акт б/н від 07.09.2020 </t>
  </si>
  <si>
    <t>Рахунок № 267 від 07.09.2020 р.</t>
  </si>
  <si>
    <t>№1863 від 08.09.2020</t>
  </si>
  <si>
    <t>№1862 від 08.09.2020</t>
  </si>
  <si>
    <t xml:space="preserve">Акт б/н від 30.09.2020 </t>
  </si>
  <si>
    <t>№1882 від 29.09.2020</t>
  </si>
  <si>
    <t>Акт № 29/09від 29.09.2020</t>
  </si>
  <si>
    <t xml:space="preserve">№1884 від 29.09.2020 </t>
  </si>
  <si>
    <t>Акт від 30.09.2020</t>
  </si>
  <si>
    <t xml:space="preserve">№1893 від 07.10.2020 </t>
  </si>
  <si>
    <t>Рахунок № 330 від 12.10.2020 р.</t>
  </si>
  <si>
    <t xml:space="preserve">Акт б/н від 12.10.2020 </t>
  </si>
  <si>
    <t>№1901 від 15.10.2020</t>
  </si>
  <si>
    <t>№1900 від 15.10.2020</t>
  </si>
  <si>
    <t>Рахунок № 218 від 08.10.2020 р.</t>
  </si>
  <si>
    <t xml:space="preserve">Акт б/н від 08.10.2020 </t>
  </si>
  <si>
    <t>№1899 від 15.10.2020</t>
  </si>
  <si>
    <t>Рахунок № 319 від 08.10.2020 р.</t>
  </si>
  <si>
    <t>№1898 від 15.10.2020</t>
  </si>
  <si>
    <t xml:space="preserve">Акт б/н від 31.10.2020 </t>
  </si>
  <si>
    <t>№1902 від 19.10.2020</t>
  </si>
  <si>
    <t>ФОП Козак А.А./3398213676</t>
  </si>
  <si>
    <t>Акт №433 від 21.10.2020</t>
  </si>
  <si>
    <t xml:space="preserve">№1908 від 21.10.2020 </t>
  </si>
  <si>
    <t>ФОП Сколоздра Ю.Ю./ 2740211412</t>
  </si>
  <si>
    <t>Договір № 01/10-20 від 01.10.2020</t>
  </si>
  <si>
    <t>Акт № 21/10від 21.10.2020</t>
  </si>
  <si>
    <t xml:space="preserve">№1909 від 21.10.2020 </t>
  </si>
  <si>
    <t>АК Універсальний консалтинг/33667178</t>
  </si>
  <si>
    <t>Договір № 03/20-УКФ від 01.09.2020 р.</t>
  </si>
  <si>
    <t>№1910 від 22.10.2020</t>
  </si>
  <si>
    <t xml:space="preserve">№1800 від 07.07.2020 </t>
  </si>
  <si>
    <t>ФОП Шатило В.І./1889014142</t>
  </si>
  <si>
    <t>Договір № 10/07-ЄД від 01.07.2020 р.</t>
  </si>
  <si>
    <t>Акт № 2ЄД від 30.09.2020р.</t>
  </si>
  <si>
    <t>№1818 від 28.07.2020</t>
  </si>
  <si>
    <t>№ 1883 від 29.09.2020</t>
  </si>
  <si>
    <t>ФОП Фіялка А.М./3018811336</t>
  </si>
  <si>
    <t>Акт №2710/20 від 27.10.2020</t>
  </si>
  <si>
    <t>АТ КБ Приватбанк</t>
  </si>
  <si>
    <t>Виписка за 19.06.2020</t>
  </si>
  <si>
    <t>ARLVH02402</t>
  </si>
  <si>
    <t>Виписка за 15.07.2020</t>
  </si>
  <si>
    <t>Договір про касове обслуговування від 26.11.1998</t>
  </si>
  <si>
    <t>Виписка за 17.07.2020</t>
  </si>
  <si>
    <t>Виписка за 29.07.2020</t>
  </si>
  <si>
    <t>Виписка за 05.08.2020</t>
  </si>
  <si>
    <t>Виписка за 02.09.2020</t>
  </si>
  <si>
    <t>Виписка за 09.09.2020</t>
  </si>
  <si>
    <t>Виписка за 16.09.2020</t>
  </si>
  <si>
    <t>Виписка за 02.10.2020</t>
  </si>
  <si>
    <t>Виписка за 07.10.2020</t>
  </si>
  <si>
    <t xml:space="preserve">№1912 від 27.10.2020 </t>
  </si>
  <si>
    <t xml:space="preserve">№1911 від 26.10.2020 </t>
  </si>
  <si>
    <t>ФОП Давидів А.Р./ 2664510170</t>
  </si>
  <si>
    <t xml:space="preserve">Акт б/н від 30.10.2020 </t>
  </si>
  <si>
    <t>у період з 01 червня 2020 року по 30 жовтня 2020 року</t>
  </si>
  <si>
    <t>за період з 01 червня 2020 року по 30 жовтня 2020 року</t>
  </si>
  <si>
    <t>розрахункова відомість №006 від 17.06.2020</t>
  </si>
  <si>
    <t>розрахункова відомість № 007/1 від 14.07.2020</t>
  </si>
  <si>
    <t>розрахункова відомість № 008/1 від 07.08.2020</t>
  </si>
  <si>
    <t>розрахункова відомість № 009/1 від14.09.2020</t>
  </si>
  <si>
    <t>розрахункова відомість № 010/1 від05.10.2020</t>
  </si>
  <si>
    <t>розрахункова відомість №008/2 від 31.08.2020</t>
  </si>
  <si>
    <t>Договір № 06/01-1 від 01.06.2020</t>
  </si>
  <si>
    <t>Акт б/н від 07.07.2020</t>
  </si>
  <si>
    <t>Акт б/н від 28.07.2020</t>
  </si>
  <si>
    <t>до Договору про надання гранту № 3CАN31-5694</t>
  </si>
  <si>
    <t>від "01" червня  2020 року</t>
  </si>
  <si>
    <t>1.2.а</t>
  </si>
  <si>
    <t>1.2.б</t>
  </si>
  <si>
    <t>1.2.в</t>
  </si>
  <si>
    <t>Договір ЦПХ №01\08 від 01.08.2020р.</t>
  </si>
  <si>
    <r>
      <t>Акт № 1ЄД</t>
    </r>
    <r>
      <rPr>
        <sz val="11"/>
        <color rgb="FFFF0000"/>
        <rFont val="Calibri"/>
        <family val="2"/>
        <charset val="204"/>
      </rPr>
      <t>2020</t>
    </r>
    <r>
      <rPr>
        <sz val="11"/>
        <rFont val="Calibri"/>
        <family val="2"/>
        <charset val="204"/>
      </rPr>
      <t xml:space="preserve"> від 30.07.2020р.</t>
    </r>
  </si>
  <si>
    <t>Акт №ЕД-10від 26.10.2020</t>
  </si>
  <si>
    <t>Договір №2809\20 від 28.09.2020</t>
  </si>
  <si>
    <t>Акт від 31.08.2020р.</t>
  </si>
  <si>
    <t>Договір ЦПХ№ 29/06/20 від 01.06.2020</t>
  </si>
  <si>
    <t>розрахункова відомість №008/2 від 31.08.2020р.</t>
  </si>
  <si>
    <t>Договір №ЕД-10 від 01.10.2020</t>
  </si>
  <si>
    <t>Договір № 107\20 від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</si>
</sst>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5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Calibri"/>
      <family val="2"/>
      <charset val="204"/>
    </font>
    <font>
      <sz val="10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</fills>
  <borders count="1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166" fontId="6" fillId="9" borderId="71" xfId="0" applyNumberFormat="1" applyFont="1" applyFill="1" applyBorder="1" applyAlignment="1">
      <alignment vertical="top" wrapText="1"/>
    </xf>
    <xf numFmtId="166" fontId="6" fillId="9" borderId="11" xfId="0" applyNumberFormat="1" applyFont="1" applyFill="1" applyBorder="1" applyAlignment="1">
      <alignment horizontal="center" vertical="top"/>
    </xf>
    <xf numFmtId="166" fontId="6" fillId="9" borderId="12" xfId="0" applyNumberFormat="1" applyFont="1" applyFill="1" applyBorder="1" applyAlignment="1">
      <alignment horizontal="center" vertical="top"/>
    </xf>
    <xf numFmtId="166" fontId="6" fillId="0" borderId="71" xfId="0" applyNumberFormat="1" applyFont="1" applyBorder="1" applyAlignment="1">
      <alignment vertical="top" wrapText="1"/>
    </xf>
    <xf numFmtId="166" fontId="6" fillId="0" borderId="114" xfId="0" applyNumberFormat="1" applyFont="1" applyBorder="1" applyAlignment="1">
      <alignment vertical="top" wrapText="1"/>
    </xf>
    <xf numFmtId="166" fontId="6" fillId="9" borderId="67" xfId="0" applyNumberFormat="1" applyFont="1" applyFill="1" applyBorder="1" applyAlignment="1">
      <alignment horizontal="center" vertical="top"/>
    </xf>
    <xf numFmtId="166" fontId="6" fillId="9" borderId="68" xfId="0" applyNumberFormat="1" applyFont="1" applyFill="1" applyBorder="1" applyAlignment="1">
      <alignment horizontal="center" vertical="top"/>
    </xf>
    <xf numFmtId="166" fontId="6" fillId="0" borderId="11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166" fontId="26" fillId="9" borderId="71" xfId="0" applyNumberFormat="1" applyFont="1" applyFill="1" applyBorder="1" applyAlignment="1">
      <alignment vertical="top" wrapText="1"/>
    </xf>
    <xf numFmtId="166" fontId="6" fillId="9" borderId="57" xfId="0" applyNumberFormat="1" applyFont="1" applyFill="1" applyBorder="1" applyAlignment="1">
      <alignment vertical="top" wrapText="1"/>
    </xf>
    <xf numFmtId="166" fontId="6" fillId="9" borderId="11" xfId="0" applyNumberFormat="1" applyFont="1" applyFill="1" applyBorder="1" applyAlignment="1">
      <alignment vertical="top" wrapText="1"/>
    </xf>
    <xf numFmtId="166" fontId="6" fillId="9" borderId="12" xfId="0" applyNumberFormat="1" applyFont="1" applyFill="1" applyBorder="1" applyAlignment="1">
      <alignment vertical="top" wrapText="1"/>
    </xf>
    <xf numFmtId="166" fontId="6" fillId="9" borderId="57" xfId="0" applyNumberFormat="1" applyFont="1" applyFill="1" applyBorder="1" applyAlignment="1">
      <alignment horizontal="center" vertical="top"/>
    </xf>
    <xf numFmtId="166" fontId="6" fillId="9" borderId="49" xfId="0" applyNumberFormat="1" applyFont="1" applyFill="1" applyBorder="1" applyAlignment="1">
      <alignment vertical="top"/>
    </xf>
    <xf numFmtId="166" fontId="6" fillId="9" borderId="50" xfId="0" applyNumberFormat="1" applyFont="1" applyFill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/>
    </xf>
    <xf numFmtId="166" fontId="6" fillId="0" borderId="17" xfId="0" applyNumberFormat="1" applyFont="1" applyBorder="1" applyAlignment="1">
      <alignment horizontal="center" vertical="top"/>
    </xf>
    <xf numFmtId="166" fontId="6" fillId="9" borderId="17" xfId="0" applyNumberFormat="1" applyFont="1" applyFill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4" fontId="17" fillId="0" borderId="98" xfId="0" applyNumberFormat="1" applyFont="1" applyBorder="1" applyAlignment="1">
      <alignment horizontal="right" vertical="top"/>
    </xf>
    <xf numFmtId="10" fontId="17" fillId="0" borderId="98" xfId="0" applyNumberFormat="1" applyFont="1" applyBorder="1" applyAlignment="1">
      <alignment horizontal="right" vertical="top"/>
    </xf>
    <xf numFmtId="0" fontId="17" fillId="0" borderId="89" xfId="0" applyFont="1" applyBorder="1" applyAlignment="1">
      <alignment horizontal="right" vertical="top" wrapText="1"/>
    </xf>
    <xf numFmtId="166" fontId="6" fillId="0" borderId="67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horizontal="center" vertical="top"/>
    </xf>
    <xf numFmtId="49" fontId="4" fillId="9" borderId="68" xfId="0" applyNumberFormat="1" applyFont="1" applyFill="1" applyBorder="1" applyAlignment="1">
      <alignment horizontal="center" vertical="top"/>
    </xf>
    <xf numFmtId="166" fontId="6" fillId="9" borderId="69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wrapText="1"/>
    </xf>
    <xf numFmtId="4" fontId="27" fillId="0" borderId="12" xfId="0" applyNumberFormat="1" applyFont="1" applyBorder="1"/>
    <xf numFmtId="0" fontId="27" fillId="0" borderId="12" xfId="0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0" fontId="0" fillId="0" borderId="0" xfId="0"/>
    <xf numFmtId="49" fontId="2" fillId="0" borderId="117" xfId="0" applyNumberFormat="1" applyFont="1" applyBorder="1" applyAlignment="1">
      <alignment horizontal="right" wrapText="1"/>
    </xf>
    <xf numFmtId="0" fontId="27" fillId="0" borderId="71" xfId="0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166" fontId="26" fillId="0" borderId="71" xfId="0" applyNumberFormat="1" applyFont="1" applyBorder="1" applyAlignment="1">
      <alignment vertical="top" wrapText="1"/>
    </xf>
    <xf numFmtId="166" fontId="26" fillId="0" borderId="114" xfId="0" applyNumberFormat="1" applyFont="1" applyBorder="1" applyAlignment="1">
      <alignment vertical="top" wrapText="1"/>
    </xf>
    <xf numFmtId="166" fontId="26" fillId="0" borderId="98" xfId="0" applyNumberFormat="1" applyFont="1" applyBorder="1" applyAlignment="1">
      <alignment vertical="top" wrapText="1"/>
    </xf>
    <xf numFmtId="0" fontId="0" fillId="0" borderId="0" xfId="0" applyFont="1" applyAlignment="1"/>
    <xf numFmtId="0" fontId="2" fillId="0" borderId="71" xfId="0" applyFont="1" applyBorder="1" applyAlignment="1">
      <alignment wrapText="1"/>
    </xf>
    <xf numFmtId="4" fontId="28" fillId="0" borderId="12" xfId="0" applyNumberFormat="1" applyFont="1" applyBorder="1" applyAlignment="1">
      <alignment wrapText="1"/>
    </xf>
    <xf numFmtId="166" fontId="6" fillId="9" borderId="98" xfId="0" applyNumberFormat="1" applyFont="1" applyFill="1" applyBorder="1" applyAlignment="1">
      <alignment vertical="top" wrapText="1"/>
    </xf>
    <xf numFmtId="166" fontId="26" fillId="0" borderId="71" xfId="0" applyNumberFormat="1" applyFont="1" applyBorder="1" applyAlignment="1">
      <alignment wrapText="1"/>
    </xf>
    <xf numFmtId="0" fontId="2" fillId="0" borderId="117" xfId="0" applyFont="1" applyBorder="1"/>
    <xf numFmtId="0" fontId="2" fillId="0" borderId="117" xfId="0" applyFont="1" applyBorder="1" applyAlignment="1">
      <alignment wrapText="1"/>
    </xf>
    <xf numFmtId="4" fontId="2" fillId="0" borderId="109" xfId="0" applyNumberFormat="1" applyFont="1" applyBorder="1" applyAlignment="1">
      <alignment wrapText="1"/>
    </xf>
    <xf numFmtId="0" fontId="0" fillId="0" borderId="0" xfId="0" applyFont="1" applyAlignment="1"/>
    <xf numFmtId="49" fontId="2" fillId="0" borderId="71" xfId="0" applyNumberFormat="1" applyFont="1" applyBorder="1" applyAlignment="1">
      <alignment horizontal="right" wrapText="1"/>
    </xf>
    <xf numFmtId="4" fontId="2" fillId="0" borderId="58" xfId="0" applyNumberFormat="1" applyFont="1" applyBorder="1" applyAlignment="1">
      <alignment wrapText="1"/>
    </xf>
    <xf numFmtId="166" fontId="6" fillId="0" borderId="98" xfId="0" applyNumberFormat="1" applyFont="1" applyBorder="1" applyAlignment="1">
      <alignment vertical="top" wrapText="1"/>
    </xf>
    <xf numFmtId="166" fontId="6" fillId="0" borderId="124" xfId="0" applyNumberFormat="1" applyFont="1" applyBorder="1" applyAlignment="1">
      <alignment vertical="top" wrapText="1"/>
    </xf>
    <xf numFmtId="166" fontId="26" fillId="0" borderId="124" xfId="0" applyNumberFormat="1" applyFont="1" applyBorder="1" applyAlignment="1">
      <alignment vertical="top" wrapText="1"/>
    </xf>
    <xf numFmtId="0" fontId="0" fillId="0" borderId="0" xfId="0" applyFont="1" applyAlignment="1"/>
    <xf numFmtId="0" fontId="29" fillId="0" borderId="71" xfId="0" applyFont="1" applyBorder="1" applyAlignment="1">
      <alignment wrapText="1"/>
    </xf>
    <xf numFmtId="4" fontId="29" fillId="0" borderId="12" xfId="0" applyNumberFormat="1" applyFont="1" applyBorder="1"/>
    <xf numFmtId="0" fontId="29" fillId="0" borderId="12" xfId="0" applyFont="1" applyBorder="1" applyAlignment="1">
      <alignment wrapText="1"/>
    </xf>
    <xf numFmtId="4" fontId="29" fillId="0" borderId="12" xfId="0" applyNumberFormat="1" applyFont="1" applyBorder="1" applyAlignment="1">
      <alignment wrapText="1"/>
    </xf>
    <xf numFmtId="166" fontId="30" fillId="9" borderId="71" xfId="0" applyNumberFormat="1" applyFont="1" applyFill="1" applyBorder="1" applyAlignment="1">
      <alignment vertical="top" wrapText="1"/>
    </xf>
    <xf numFmtId="2" fontId="29" fillId="0" borderId="12" xfId="0" applyNumberFormat="1" applyFont="1" applyBorder="1" applyAlignment="1">
      <alignment wrapText="1"/>
    </xf>
    <xf numFmtId="166" fontId="30" fillId="0" borderId="71" xfId="0" applyNumberFormat="1" applyFont="1" applyBorder="1" applyAlignment="1">
      <alignment vertical="top" wrapText="1"/>
    </xf>
    <xf numFmtId="166" fontId="30" fillId="0" borderId="114" xfId="0" applyNumberFormat="1" applyFont="1" applyBorder="1" applyAlignment="1">
      <alignment vertical="top" wrapText="1"/>
    </xf>
    <xf numFmtId="0" fontId="27" fillId="0" borderId="110" xfId="0" applyFont="1" applyBorder="1" applyAlignment="1">
      <alignment wrapText="1"/>
    </xf>
    <xf numFmtId="166" fontId="30" fillId="0" borderId="98" xfId="0" applyNumberFormat="1" applyFont="1" applyBorder="1" applyAlignment="1">
      <alignment vertical="top" wrapText="1"/>
    </xf>
    <xf numFmtId="0" fontId="29" fillId="0" borderId="110" xfId="0" applyFont="1" applyBorder="1" applyAlignment="1">
      <alignment wrapText="1"/>
    </xf>
    <xf numFmtId="2" fontId="29" fillId="0" borderId="58" xfId="0" applyNumberFormat="1" applyFont="1" applyBorder="1" applyAlignment="1">
      <alignment wrapText="1"/>
    </xf>
    <xf numFmtId="166" fontId="30" fillId="9" borderId="110" xfId="0" applyNumberFormat="1" applyFont="1" applyFill="1" applyBorder="1" applyAlignment="1">
      <alignment vertical="top" wrapText="1"/>
    </xf>
    <xf numFmtId="166" fontId="30" fillId="9" borderId="124" xfId="0" applyNumberFormat="1" applyFont="1" applyFill="1" applyBorder="1" applyAlignment="1">
      <alignment vertical="top" wrapText="1"/>
    </xf>
    <xf numFmtId="166" fontId="30" fillId="0" borderId="110" xfId="0" applyNumberFormat="1" applyFont="1" applyBorder="1" applyAlignment="1">
      <alignment vertical="top" wrapText="1"/>
    </xf>
    <xf numFmtId="166" fontId="14" fillId="10" borderId="110" xfId="0" applyNumberFormat="1" applyFont="1" applyFill="1" applyBorder="1" applyAlignment="1">
      <alignment vertical="top" wrapText="1"/>
    </xf>
    <xf numFmtId="49" fontId="31" fillId="0" borderId="12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center" vertical="top"/>
    </xf>
    <xf numFmtId="4" fontId="4" fillId="8" borderId="48" xfId="0" applyNumberFormat="1" applyFont="1" applyFill="1" applyBorder="1" applyAlignment="1">
      <alignment horizontal="center" vertical="top"/>
    </xf>
    <xf numFmtId="166" fontId="6" fillId="0" borderId="67" xfId="0" applyNumberFormat="1" applyFont="1" applyBorder="1" applyAlignment="1">
      <alignment horizontal="center" vertical="center"/>
    </xf>
    <xf numFmtId="4" fontId="6" fillId="0" borderId="59" xfId="0" applyNumberFormat="1" applyFont="1" applyBorder="1" applyAlignment="1">
      <alignment horizontal="center" vertical="center"/>
    </xf>
    <xf numFmtId="166" fontId="6" fillId="9" borderId="67" xfId="0" applyNumberFormat="1" applyFont="1" applyFill="1" applyBorder="1" applyAlignment="1">
      <alignment vertical="top"/>
    </xf>
    <xf numFmtId="4" fontId="2" fillId="0" borderId="58" xfId="0" applyNumberFormat="1" applyFont="1" applyBorder="1"/>
    <xf numFmtId="0" fontId="27" fillId="0" borderId="124" xfId="0" applyFont="1" applyBorder="1" applyAlignment="1">
      <alignment wrapText="1"/>
    </xf>
    <xf numFmtId="166" fontId="30" fillId="0" borderId="71" xfId="0" applyNumberFormat="1" applyFont="1" applyBorder="1" applyAlignment="1">
      <alignment wrapText="1"/>
    </xf>
    <xf numFmtId="49" fontId="31" fillId="6" borderId="50" xfId="0" applyNumberFormat="1" applyFont="1" applyFill="1" applyBorder="1" applyAlignment="1">
      <alignment horizontal="center" vertical="top"/>
    </xf>
    <xf numFmtId="166" fontId="32" fillId="6" borderId="55" xfId="0" applyNumberFormat="1" applyFont="1" applyFill="1" applyBorder="1" applyAlignment="1">
      <alignment vertical="top" wrapText="1"/>
    </xf>
    <xf numFmtId="49" fontId="29" fillId="0" borderId="12" xfId="0" applyNumberFormat="1" applyFont="1" applyBorder="1" applyAlignment="1">
      <alignment horizontal="right" wrapText="1"/>
    </xf>
    <xf numFmtId="166" fontId="32" fillId="6" borderId="55" xfId="0" applyNumberFormat="1" applyFont="1" applyFill="1" applyBorder="1" applyAlignment="1">
      <alignment horizontal="left" vertical="top" wrapText="1"/>
    </xf>
    <xf numFmtId="49" fontId="31" fillId="5" borderId="35" xfId="0" applyNumberFormat="1" applyFont="1" applyFill="1" applyBorder="1" applyAlignment="1">
      <alignment horizontal="center" vertical="top"/>
    </xf>
    <xf numFmtId="166" fontId="31" fillId="5" borderId="35" xfId="0" applyNumberFormat="1" applyFont="1" applyFill="1" applyBorder="1" applyAlignment="1">
      <alignment horizontal="left" vertical="top" wrapText="1"/>
    </xf>
    <xf numFmtId="167" fontId="31" fillId="0" borderId="50" xfId="0" applyNumberFormat="1" applyFont="1" applyBorder="1" applyAlignment="1">
      <alignment horizontal="center" vertical="top"/>
    </xf>
    <xf numFmtId="166" fontId="30" fillId="0" borderId="50" xfId="0" applyNumberFormat="1" applyFont="1" applyBorder="1" applyAlignment="1">
      <alignment vertical="top" wrapText="1"/>
    </xf>
    <xf numFmtId="167" fontId="31" fillId="0" borderId="12" xfId="0" applyNumberFormat="1" applyFont="1" applyBorder="1" applyAlignment="1">
      <alignment horizontal="center" vertical="top"/>
    </xf>
    <xf numFmtId="166" fontId="30" fillId="0" borderId="12" xfId="0" applyNumberFormat="1" applyFont="1" applyBorder="1" applyAlignment="1">
      <alignment vertical="top" wrapText="1"/>
    </xf>
    <xf numFmtId="166" fontId="32" fillId="6" borderId="51" xfId="0" applyNumberFormat="1" applyFont="1" applyFill="1" applyBorder="1" applyAlignment="1">
      <alignment horizontal="left" vertical="top" wrapText="1"/>
    </xf>
    <xf numFmtId="49" fontId="31" fillId="0" borderId="68" xfId="0" applyNumberFormat="1" applyFont="1" applyBorder="1" applyAlignment="1">
      <alignment horizontal="center" vertical="top"/>
    </xf>
    <xf numFmtId="49" fontId="31" fillId="9" borderId="68" xfId="0" applyNumberFormat="1" applyFont="1" applyFill="1" applyBorder="1" applyAlignment="1">
      <alignment horizontal="center" vertical="top"/>
    </xf>
    <xf numFmtId="4" fontId="33" fillId="0" borderId="12" xfId="0" applyNumberFormat="1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29" fillId="0" borderId="0" xfId="0" applyFont="1" applyAlignment="1">
      <alignment wrapText="1"/>
    </xf>
    <xf numFmtId="4" fontId="29" fillId="0" borderId="0" xfId="0" applyNumberFormat="1" applyFont="1"/>
    <xf numFmtId="0" fontId="29" fillId="0" borderId="0" xfId="0" applyFont="1"/>
    <xf numFmtId="0" fontId="33" fillId="0" borderId="12" xfId="0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29" fillId="0" borderId="60" xfId="0" applyNumberFormat="1" applyFont="1" applyBorder="1" applyAlignment="1">
      <alignment wrapText="1"/>
    </xf>
    <xf numFmtId="2" fontId="29" fillId="0" borderId="71" xfId="0" applyNumberFormat="1" applyFont="1" applyBorder="1" applyAlignment="1">
      <alignment wrapText="1"/>
    </xf>
    <xf numFmtId="4" fontId="29" fillId="0" borderId="124" xfId="0" applyNumberFormat="1" applyFont="1" applyBorder="1" applyAlignment="1">
      <alignment wrapText="1"/>
    </xf>
    <xf numFmtId="4" fontId="29" fillId="0" borderId="71" xfId="0" applyNumberFormat="1" applyFont="1" applyBorder="1"/>
    <xf numFmtId="2" fontId="30" fillId="0" borderId="114" xfId="0" applyNumberFormat="1" applyFont="1" applyBorder="1" applyAlignment="1">
      <alignment vertical="top" wrapText="1"/>
    </xf>
    <xf numFmtId="0" fontId="26" fillId="0" borderId="114" xfId="0" applyNumberFormat="1" applyFont="1" applyBorder="1" applyAlignment="1">
      <alignment vertical="top" wrapText="1"/>
    </xf>
    <xf numFmtId="4" fontId="34" fillId="0" borderId="11" xfId="0" applyNumberFormat="1" applyFont="1" applyBorder="1" applyAlignment="1">
      <alignment horizontal="right" vertical="top" wrapText="1"/>
    </xf>
    <xf numFmtId="4" fontId="34" fillId="0" borderId="12" xfId="0" applyNumberFormat="1" applyFont="1" applyBorder="1" applyAlignment="1">
      <alignment horizontal="right" vertical="top" wrapText="1"/>
    </xf>
    <xf numFmtId="4" fontId="34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6" fontId="4" fillId="8" borderId="121" xfId="0" applyNumberFormat="1" applyFont="1" applyFill="1" applyBorder="1" applyAlignment="1">
      <alignment horizontal="left" vertical="top"/>
    </xf>
    <xf numFmtId="166" fontId="4" fillId="8" borderId="122" xfId="0" applyNumberFormat="1" applyFont="1" applyFill="1" applyBorder="1" applyAlignment="1">
      <alignment horizontal="left" vertical="top"/>
    </xf>
    <xf numFmtId="166" fontId="4" fillId="8" borderId="123" xfId="0" applyNumberFormat="1" applyFont="1" applyFill="1" applyBorder="1" applyAlignment="1">
      <alignment horizontal="left" vertical="top"/>
    </xf>
    <xf numFmtId="166" fontId="6" fillId="0" borderId="43" xfId="0" applyNumberFormat="1" applyFont="1" applyBorder="1" applyAlignment="1">
      <alignment horizontal="center"/>
    </xf>
    <xf numFmtId="166" fontId="8" fillId="4" borderId="42" xfId="0" applyNumberFormat="1" applyFont="1" applyFill="1" applyBorder="1" applyAlignment="1">
      <alignment horizontal="left"/>
    </xf>
    <xf numFmtId="166" fontId="8" fillId="4" borderId="43" xfId="0" applyNumberFormat="1" applyFont="1" applyFill="1" applyBorder="1" applyAlignment="1">
      <alignment horizontal="left"/>
    </xf>
    <xf numFmtId="166" fontId="8" fillId="4" borderId="47" xfId="0" applyNumberFormat="1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right" wrapText="1"/>
    </xf>
    <xf numFmtId="0" fontId="33" fillId="5" borderId="13" xfId="0" applyFont="1" applyFill="1" applyBorder="1" applyAlignment="1">
      <alignment horizontal="center" vertical="center" wrapText="1"/>
    </xf>
    <xf numFmtId="4" fontId="33" fillId="5" borderId="1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E14" workbookViewId="0">
      <selection activeCell="C22" sqref="C22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540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541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4"/>
      <c r="F5" s="1" t="s">
        <v>382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</v>
      </c>
      <c r="E6" s="1" t="s">
        <v>383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 t="s">
        <v>380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3.25" customHeight="1" x14ac:dyDescent="0.25">
      <c r="A8" s="4"/>
      <c r="B8" s="4"/>
      <c r="C8" s="4"/>
      <c r="D8" s="11" t="s">
        <v>4</v>
      </c>
      <c r="E8" s="509" t="s">
        <v>381</v>
      </c>
      <c r="F8" s="510"/>
      <c r="G8" s="510"/>
      <c r="H8" s="510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11" t="s">
        <v>5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11" t="s">
        <v>6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12" t="s">
        <v>530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13"/>
      <c r="B16" s="516" t="s">
        <v>7</v>
      </c>
      <c r="C16" s="517"/>
      <c r="D16" s="520" t="s">
        <v>8</v>
      </c>
      <c r="E16" s="521"/>
      <c r="F16" s="521"/>
      <c r="G16" s="521"/>
      <c r="H16" s="521"/>
      <c r="I16" s="521"/>
      <c r="J16" s="522"/>
      <c r="K16" s="523" t="s">
        <v>9</v>
      </c>
      <c r="L16" s="517"/>
      <c r="M16" s="523" t="s">
        <v>10</v>
      </c>
      <c r="N16" s="51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14"/>
      <c r="B17" s="518"/>
      <c r="C17" s="519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25" t="s">
        <v>16</v>
      </c>
      <c r="J17" s="526"/>
      <c r="K17" s="524"/>
      <c r="L17" s="519"/>
      <c r="M17" s="524"/>
      <c r="N17" s="519"/>
    </row>
    <row r="18" spans="1:26" ht="47.25" customHeight="1" x14ac:dyDescent="0.2">
      <c r="A18" s="515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33">
        <v>501846</v>
      </c>
      <c r="D20" s="34">
        <v>0</v>
      </c>
      <c r="E20" s="35">
        <v>0</v>
      </c>
      <c r="F20" s="35">
        <v>0</v>
      </c>
      <c r="G20" s="35">
        <v>0</v>
      </c>
      <c r="H20" s="35">
        <v>45750</v>
      </c>
      <c r="I20" s="36">
        <v>1</v>
      </c>
      <c r="J20" s="33">
        <f t="shared" ref="J20:J23" si="0">D20+E20+F20+G20+H20</f>
        <v>45750</v>
      </c>
      <c r="K20" s="37">
        <v>0</v>
      </c>
      <c r="L20" s="33">
        <v>0</v>
      </c>
      <c r="M20" s="38">
        <v>1</v>
      </c>
      <c r="N20" s="39">
        <f t="shared" ref="N20:N23" si="1">C20+J20+L20</f>
        <v>547596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f>C21/C20</f>
        <v>0.99285992117103661</v>
      </c>
      <c r="C21" s="33">
        <v>498262.78</v>
      </c>
      <c r="D21" s="34">
        <v>0</v>
      </c>
      <c r="E21" s="35">
        <v>0</v>
      </c>
      <c r="F21" s="35">
        <v>0</v>
      </c>
      <c r="G21" s="35">
        <v>0</v>
      </c>
      <c r="H21" s="35">
        <v>45750</v>
      </c>
      <c r="I21" s="36">
        <f>J21/J20</f>
        <v>1</v>
      </c>
      <c r="J21" s="33">
        <f t="shared" si="0"/>
        <v>45750</v>
      </c>
      <c r="K21" s="37">
        <v>0</v>
      </c>
      <c r="L21" s="33">
        <v>0</v>
      </c>
      <c r="M21" s="38">
        <v>1</v>
      </c>
      <c r="N21" s="39">
        <f t="shared" si="1"/>
        <v>544012.78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f>C22/C20</f>
        <v>0.78000023911717942</v>
      </c>
      <c r="C22" s="33">
        <v>391440</v>
      </c>
      <c r="D22" s="34">
        <v>0</v>
      </c>
      <c r="E22" s="35">
        <v>0</v>
      </c>
      <c r="F22" s="35">
        <v>0</v>
      </c>
      <c r="G22" s="35">
        <v>0</v>
      </c>
      <c r="H22" s="35">
        <v>45750</v>
      </c>
      <c r="I22" s="36">
        <f>J22/J20</f>
        <v>1</v>
      </c>
      <c r="J22" s="33">
        <f t="shared" si="0"/>
        <v>45750</v>
      </c>
      <c r="K22" s="37">
        <v>0</v>
      </c>
      <c r="L22" s="33">
        <v>0</v>
      </c>
      <c r="M22" s="38">
        <v>1</v>
      </c>
      <c r="N22" s="39">
        <f t="shared" si="1"/>
        <v>437190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>
        <f>C23/C20</f>
        <v>0.21285968205385722</v>
      </c>
      <c r="C23" s="33">
        <f t="shared" ref="C23:H23" si="2">C21-C22</f>
        <v>106822.78000000003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1</v>
      </c>
      <c r="N23" s="39">
        <f t="shared" si="1"/>
        <v>106822.78000000003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38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E8:H8"/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2"/>
  <sheetViews>
    <sheetView zoomScale="70" zoomScaleNormal="70" workbookViewId="0">
      <pane xSplit="3" ySplit="9" topLeftCell="G157" activePane="bottomRight" state="frozen"/>
      <selection pane="topRight" activeCell="D1" sqref="D1"/>
      <selection pane="bottomLeft" activeCell="A10" sqref="A10"/>
      <selection pane="bottomRight" activeCell="H54" sqref="H54:J54"/>
    </sheetView>
  </sheetViews>
  <sheetFormatPr defaultColWidth="12.625" defaultRowHeight="15" customHeight="1" outlineLevelCol="1" x14ac:dyDescent="0.2"/>
  <cols>
    <col min="1" max="1" width="8" customWidth="1"/>
    <col min="2" max="2" width="5.875" customWidth="1"/>
    <col min="3" max="3" width="31.625" customWidth="1"/>
    <col min="4" max="4" width="10.375" customWidth="1"/>
    <col min="5" max="5" width="9.375" customWidth="1"/>
    <col min="6" max="6" width="11.125" customWidth="1"/>
    <col min="7" max="7" width="17.375" customWidth="1"/>
    <col min="8" max="8" width="9.625" bestFit="1" customWidth="1"/>
    <col min="9" max="9" width="12.625" bestFit="1" customWidth="1"/>
    <col min="10" max="10" width="11.125" customWidth="1"/>
    <col min="11" max="11" width="7.125" customWidth="1" outlineLevel="1"/>
    <col min="12" max="12" width="13.125" bestFit="1" customWidth="1" outlineLevel="1"/>
    <col min="13" max="13" width="10.625" customWidth="1" outlineLevel="1"/>
    <col min="14" max="14" width="6.875" customWidth="1" outlineLevel="1"/>
    <col min="15" max="15" width="13.125" bestFit="1" customWidth="1" outlineLevel="1"/>
    <col min="16" max="16" width="10.25" customWidth="1" outlineLevel="1"/>
    <col min="17" max="17" width="4" hidden="1" customWidth="1" outlineLevel="1"/>
    <col min="18" max="18" width="4.25" hidden="1" customWidth="1" outlineLevel="1"/>
    <col min="19" max="19" width="5.25" hidden="1" customWidth="1" outlineLevel="1"/>
    <col min="20" max="20" width="3.875" hidden="1" customWidth="1" outlineLevel="1"/>
    <col min="21" max="21" width="4.875" hidden="1" customWidth="1" outlineLevel="1"/>
    <col min="22" max="22" width="6.25" hidden="1" customWidth="1" outlineLevel="1"/>
    <col min="23" max="23" width="4.75" hidden="1" customWidth="1" outlineLevel="1"/>
    <col min="24" max="24" width="5.625" hidden="1" customWidth="1" outlineLevel="1"/>
    <col min="25" max="25" width="8.875" hidden="1" customWidth="1" outlineLevel="1"/>
    <col min="26" max="26" width="4.375" hidden="1" customWidth="1" outlineLevel="1"/>
    <col min="27" max="27" width="3.75" hidden="1" customWidth="1" outlineLevel="1"/>
    <col min="28" max="28" width="7.375" hidden="1" customWidth="1" outlineLevel="1"/>
    <col min="29" max="29" width="11" customWidth="1" collapsed="1"/>
    <col min="30" max="30" width="11.625" customWidth="1"/>
    <col min="31" max="31" width="8.875" bestFit="1" customWidth="1"/>
    <col min="32" max="32" width="8.75" bestFit="1" customWidth="1"/>
    <col min="33" max="33" width="13.125" customWidth="1"/>
    <col min="34" max="35" width="7.75" customWidth="1"/>
  </cols>
  <sheetData>
    <row r="1" spans="1:35" ht="19.5" customHeight="1" x14ac:dyDescent="0.25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384</v>
      </c>
      <c r="B2" s="47"/>
      <c r="D2" s="47"/>
      <c r="E2" s="47"/>
      <c r="F2" s="13"/>
      <c r="G2" s="4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43</v>
      </c>
      <c r="B3" s="50"/>
      <c r="C3" s="49" t="s">
        <v>380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37.5" customHeight="1" x14ac:dyDescent="0.25">
      <c r="A4" s="11" t="s">
        <v>4</v>
      </c>
      <c r="B4" s="50"/>
      <c r="C4" s="509" t="s">
        <v>381</v>
      </c>
      <c r="D4" s="533"/>
      <c r="E4" s="533"/>
      <c r="F4" s="533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5">
      <c r="A6" s="534" t="s">
        <v>44</v>
      </c>
      <c r="B6" s="536" t="s">
        <v>45</v>
      </c>
      <c r="C6" s="539" t="s">
        <v>46</v>
      </c>
      <c r="D6" s="542" t="s">
        <v>47</v>
      </c>
      <c r="E6" s="543" t="s">
        <v>48</v>
      </c>
      <c r="F6" s="544"/>
      <c r="G6" s="544"/>
      <c r="H6" s="544"/>
      <c r="I6" s="544"/>
      <c r="J6" s="545"/>
      <c r="K6" s="543" t="s">
        <v>49</v>
      </c>
      <c r="L6" s="544"/>
      <c r="M6" s="544"/>
      <c r="N6" s="544"/>
      <c r="O6" s="544"/>
      <c r="P6" s="545"/>
      <c r="Q6" s="530" t="s">
        <v>49</v>
      </c>
      <c r="R6" s="531"/>
      <c r="S6" s="531"/>
      <c r="T6" s="531"/>
      <c r="U6" s="531"/>
      <c r="V6" s="532"/>
      <c r="W6" s="543" t="s">
        <v>49</v>
      </c>
      <c r="X6" s="544"/>
      <c r="Y6" s="544"/>
      <c r="Z6" s="544"/>
      <c r="AA6" s="544"/>
      <c r="AB6" s="545"/>
      <c r="AC6" s="558" t="s">
        <v>50</v>
      </c>
      <c r="AD6" s="544"/>
      <c r="AE6" s="544"/>
      <c r="AF6" s="559"/>
      <c r="AG6" s="534" t="s">
        <v>51</v>
      </c>
    </row>
    <row r="7" spans="1:35" ht="71.25" customHeight="1" thickBot="1" x14ac:dyDescent="0.25">
      <c r="A7" s="514"/>
      <c r="B7" s="537"/>
      <c r="C7" s="540"/>
      <c r="D7" s="540"/>
      <c r="E7" s="553" t="s">
        <v>52</v>
      </c>
      <c r="F7" s="544"/>
      <c r="G7" s="545"/>
      <c r="H7" s="553" t="s">
        <v>53</v>
      </c>
      <c r="I7" s="544"/>
      <c r="J7" s="545"/>
      <c r="K7" s="553" t="s">
        <v>52</v>
      </c>
      <c r="L7" s="544"/>
      <c r="M7" s="545"/>
      <c r="N7" s="553" t="s">
        <v>53</v>
      </c>
      <c r="O7" s="544"/>
      <c r="P7" s="545"/>
      <c r="Q7" s="527" t="s">
        <v>52</v>
      </c>
      <c r="R7" s="528"/>
      <c r="S7" s="529"/>
      <c r="T7" s="527" t="s">
        <v>53</v>
      </c>
      <c r="U7" s="528"/>
      <c r="V7" s="529"/>
      <c r="W7" s="553" t="s">
        <v>52</v>
      </c>
      <c r="X7" s="544"/>
      <c r="Y7" s="545"/>
      <c r="Z7" s="553" t="s">
        <v>53</v>
      </c>
      <c r="AA7" s="544"/>
      <c r="AB7" s="545"/>
      <c r="AC7" s="561" t="s">
        <v>54</v>
      </c>
      <c r="AD7" s="561" t="s">
        <v>55</v>
      </c>
      <c r="AE7" s="558" t="s">
        <v>56</v>
      </c>
      <c r="AF7" s="559"/>
      <c r="AG7" s="514"/>
    </row>
    <row r="8" spans="1:35" ht="69.75" customHeight="1" thickBot="1" x14ac:dyDescent="0.25">
      <c r="A8" s="535"/>
      <c r="B8" s="538"/>
      <c r="C8" s="541"/>
      <c r="D8" s="541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560"/>
      <c r="AD8" s="560"/>
      <c r="AE8" s="61" t="s">
        <v>68</v>
      </c>
      <c r="AF8" s="62" t="s">
        <v>17</v>
      </c>
      <c r="AG8" s="560"/>
    </row>
    <row r="9" spans="1:35" thickBot="1" x14ac:dyDescent="0.25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32.25" customHeight="1" thickBot="1" x14ac:dyDescent="0.25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thickBot="1" x14ac:dyDescent="0.25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37500</v>
      </c>
      <c r="H13" s="104"/>
      <c r="I13" s="105"/>
      <c r="J13" s="106">
        <f>SUM(J14:J16)</f>
        <v>37500</v>
      </c>
      <c r="K13" s="104"/>
      <c r="L13" s="105"/>
      <c r="M13" s="106">
        <f>SUM(M14:M16)</f>
        <v>37500</v>
      </c>
      <c r="N13" s="104"/>
      <c r="O13" s="105"/>
      <c r="P13" s="106">
        <f>SUM(P14:P16)</f>
        <v>37500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2" si="0">G13+M13+S13+Y13</f>
        <v>75000</v>
      </c>
      <c r="AD13" s="108">
        <f t="shared" ref="AD13:AD22" si="1">J13+P13+V13+AB13</f>
        <v>75000</v>
      </c>
      <c r="AE13" s="109">
        <f t="shared" ref="AE13:AE23" si="2">AC13-AD13</f>
        <v>0</v>
      </c>
      <c r="AF13" s="110">
        <f t="shared" ref="AF13:AF23" si="3">AE13/AC13</f>
        <v>0</v>
      </c>
      <c r="AG13" s="111"/>
      <c r="AH13" s="112"/>
      <c r="AI13" s="112"/>
    </row>
    <row r="14" spans="1:35" ht="30" customHeight="1" x14ac:dyDescent="0.2">
      <c r="A14" s="113" t="s">
        <v>105</v>
      </c>
      <c r="B14" s="114" t="s">
        <v>106</v>
      </c>
      <c r="C14" s="399" t="s">
        <v>274</v>
      </c>
      <c r="D14" s="116" t="s">
        <v>108</v>
      </c>
      <c r="E14" s="400">
        <v>5</v>
      </c>
      <c r="F14" s="401">
        <v>2500</v>
      </c>
      <c r="G14" s="119">
        <f t="shared" ref="G14:G16" si="4">E14*F14</f>
        <v>12500</v>
      </c>
      <c r="H14" s="400">
        <v>5</v>
      </c>
      <c r="I14" s="401">
        <v>2500</v>
      </c>
      <c r="J14" s="119">
        <f t="shared" ref="J14:J15" si="5">H14*I14</f>
        <v>12500</v>
      </c>
      <c r="K14" s="400">
        <v>5</v>
      </c>
      <c r="L14" s="401">
        <v>7500</v>
      </c>
      <c r="M14" s="119">
        <f t="shared" ref="M14:M16" si="6">K14*L14</f>
        <v>37500</v>
      </c>
      <c r="N14" s="400">
        <v>5</v>
      </c>
      <c r="O14" s="401">
        <v>7500</v>
      </c>
      <c r="P14" s="119">
        <f t="shared" ref="P14:P16" si="7">N14*O14</f>
        <v>37500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50000</v>
      </c>
      <c r="AD14" s="121">
        <f t="shared" si="1"/>
        <v>50000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x14ac:dyDescent="0.2">
      <c r="A15" s="113" t="s">
        <v>105</v>
      </c>
      <c r="B15" s="114" t="s">
        <v>109</v>
      </c>
      <c r="C15" s="399" t="s">
        <v>275</v>
      </c>
      <c r="D15" s="116" t="s">
        <v>108</v>
      </c>
      <c r="E15" s="400">
        <v>5</v>
      </c>
      <c r="F15" s="401">
        <v>5000</v>
      </c>
      <c r="G15" s="119">
        <f t="shared" si="4"/>
        <v>25000</v>
      </c>
      <c r="H15" s="400">
        <v>5</v>
      </c>
      <c r="I15" s="401">
        <v>5000</v>
      </c>
      <c r="J15" s="119">
        <f t="shared" si="5"/>
        <v>25000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25000</v>
      </c>
      <c r="AD15" s="121">
        <f t="shared" si="1"/>
        <v>25000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 thickBot="1" x14ac:dyDescent="0.25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 t="shared" si="4"/>
        <v>0</v>
      </c>
      <c r="H16" s="129"/>
      <c r="I16" s="130"/>
      <c r="J16" s="131">
        <f t="shared" ref="J16" si="12">H16*I16</f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168000</v>
      </c>
      <c r="H17" s="104"/>
      <c r="I17" s="105"/>
      <c r="J17" s="106">
        <f>SUM(J18:J20)</f>
        <v>168000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168000</v>
      </c>
      <c r="AD17" s="108">
        <f t="shared" si="1"/>
        <v>168000</v>
      </c>
      <c r="AE17" s="109">
        <f t="shared" si="2"/>
        <v>0</v>
      </c>
      <c r="AF17" s="110">
        <f t="shared" si="3"/>
        <v>0</v>
      </c>
      <c r="AG17" s="111"/>
      <c r="AH17" s="112"/>
      <c r="AI17" s="112"/>
    </row>
    <row r="18" spans="1:35" ht="30" customHeight="1" x14ac:dyDescent="0.2">
      <c r="A18" s="113" t="s">
        <v>105</v>
      </c>
      <c r="B18" s="114" t="s">
        <v>106</v>
      </c>
      <c r="C18" s="402" t="s">
        <v>276</v>
      </c>
      <c r="D18" s="116" t="s">
        <v>108</v>
      </c>
      <c r="E18" s="400">
        <v>4</v>
      </c>
      <c r="F18" s="401">
        <v>14000</v>
      </c>
      <c r="G18" s="119">
        <f t="shared" ref="G18:G20" si="13">E18*F18</f>
        <v>56000</v>
      </c>
      <c r="H18" s="400">
        <v>4</v>
      </c>
      <c r="I18" s="401">
        <v>14000</v>
      </c>
      <c r="J18" s="119">
        <f t="shared" ref="J18:J20" si="14">H18*I18</f>
        <v>56000</v>
      </c>
      <c r="K18" s="117"/>
      <c r="L18" s="118"/>
      <c r="M18" s="119">
        <f t="shared" ref="M18:M20" si="15">K18*L18</f>
        <v>0</v>
      </c>
      <c r="N18" s="117"/>
      <c r="O18" s="118"/>
      <c r="P18" s="138">
        <v>0</v>
      </c>
      <c r="Q18" s="117"/>
      <c r="R18" s="118"/>
      <c r="S18" s="119">
        <f t="shared" ref="S18:S20" si="16">Q18*R18</f>
        <v>0</v>
      </c>
      <c r="T18" s="117"/>
      <c r="U18" s="118"/>
      <c r="V18" s="138">
        <v>0</v>
      </c>
      <c r="W18" s="117"/>
      <c r="X18" s="118"/>
      <c r="Y18" s="119">
        <f t="shared" ref="Y18:Y20" si="17">W18*X18</f>
        <v>0</v>
      </c>
      <c r="Z18" s="117"/>
      <c r="AA18" s="118"/>
      <c r="AB18" s="138">
        <v>0</v>
      </c>
      <c r="AC18" s="120">
        <f t="shared" si="0"/>
        <v>56000</v>
      </c>
      <c r="AD18" s="121">
        <f t="shared" si="1"/>
        <v>56000</v>
      </c>
      <c r="AE18" s="122">
        <f t="shared" si="2"/>
        <v>0</v>
      </c>
      <c r="AF18" s="123">
        <f t="shared" si="3"/>
        <v>0</v>
      </c>
      <c r="AG18" s="124"/>
      <c r="AH18" s="99"/>
      <c r="AI18" s="99"/>
    </row>
    <row r="19" spans="1:35" ht="30" customHeight="1" x14ac:dyDescent="0.2">
      <c r="A19" s="113" t="s">
        <v>105</v>
      </c>
      <c r="B19" s="114" t="s">
        <v>109</v>
      </c>
      <c r="C19" s="402" t="s">
        <v>277</v>
      </c>
      <c r="D19" s="116" t="s">
        <v>108</v>
      </c>
      <c r="E19" s="400">
        <v>4</v>
      </c>
      <c r="F19" s="401">
        <v>14000</v>
      </c>
      <c r="G19" s="119">
        <f t="shared" si="13"/>
        <v>56000</v>
      </c>
      <c r="H19" s="400">
        <v>4</v>
      </c>
      <c r="I19" s="401">
        <v>14000</v>
      </c>
      <c r="J19" s="119">
        <f t="shared" si="14"/>
        <v>56000</v>
      </c>
      <c r="K19" s="117"/>
      <c r="L19" s="118"/>
      <c r="M19" s="119">
        <f t="shared" si="15"/>
        <v>0</v>
      </c>
      <c r="N19" s="117"/>
      <c r="O19" s="118"/>
      <c r="P19" s="138">
        <v>0</v>
      </c>
      <c r="Q19" s="117"/>
      <c r="R19" s="118"/>
      <c r="S19" s="119">
        <f t="shared" si="16"/>
        <v>0</v>
      </c>
      <c r="T19" s="117"/>
      <c r="U19" s="118"/>
      <c r="V19" s="138">
        <v>0</v>
      </c>
      <c r="W19" s="117"/>
      <c r="X19" s="118"/>
      <c r="Y19" s="119">
        <f t="shared" si="17"/>
        <v>0</v>
      </c>
      <c r="Z19" s="117"/>
      <c r="AA19" s="118"/>
      <c r="AB19" s="138">
        <v>0</v>
      </c>
      <c r="AC19" s="120">
        <f t="shared" si="0"/>
        <v>56000</v>
      </c>
      <c r="AD19" s="121">
        <f t="shared" si="1"/>
        <v>56000</v>
      </c>
      <c r="AE19" s="122">
        <f t="shared" si="2"/>
        <v>0</v>
      </c>
      <c r="AF19" s="123">
        <f t="shared" si="3"/>
        <v>0</v>
      </c>
      <c r="AG19" s="124"/>
      <c r="AH19" s="99"/>
      <c r="AI19" s="99"/>
    </row>
    <row r="20" spans="1:35" ht="30" customHeight="1" thickBot="1" x14ac:dyDescent="0.25">
      <c r="A20" s="139" t="s">
        <v>105</v>
      </c>
      <c r="B20" s="140" t="s">
        <v>110</v>
      </c>
      <c r="C20" s="403" t="s">
        <v>278</v>
      </c>
      <c r="D20" s="142" t="s">
        <v>108</v>
      </c>
      <c r="E20" s="404">
        <v>4</v>
      </c>
      <c r="F20" s="405">
        <v>14000</v>
      </c>
      <c r="G20" s="145">
        <f t="shared" si="13"/>
        <v>56000</v>
      </c>
      <c r="H20" s="404">
        <v>4</v>
      </c>
      <c r="I20" s="405">
        <v>14000</v>
      </c>
      <c r="J20" s="145">
        <f t="shared" si="14"/>
        <v>56000</v>
      </c>
      <c r="K20" s="143"/>
      <c r="L20" s="144"/>
      <c r="M20" s="145">
        <f t="shared" si="15"/>
        <v>0</v>
      </c>
      <c r="N20" s="143"/>
      <c r="O20" s="144"/>
      <c r="P20" s="146">
        <v>0</v>
      </c>
      <c r="Q20" s="143"/>
      <c r="R20" s="144"/>
      <c r="S20" s="145">
        <f t="shared" si="16"/>
        <v>0</v>
      </c>
      <c r="T20" s="143"/>
      <c r="U20" s="144"/>
      <c r="V20" s="146">
        <v>0</v>
      </c>
      <c r="W20" s="143"/>
      <c r="X20" s="144"/>
      <c r="Y20" s="145">
        <f t="shared" si="17"/>
        <v>0</v>
      </c>
      <c r="Z20" s="143"/>
      <c r="AA20" s="144"/>
      <c r="AB20" s="146">
        <v>0</v>
      </c>
      <c r="AC20" s="132">
        <f t="shared" si="0"/>
        <v>56000</v>
      </c>
      <c r="AD20" s="133">
        <f t="shared" si="1"/>
        <v>56000</v>
      </c>
      <c r="AE20" s="134">
        <f t="shared" si="2"/>
        <v>0</v>
      </c>
      <c r="AF20" s="123">
        <f t="shared" si="3"/>
        <v>0</v>
      </c>
      <c r="AG20" s="124"/>
      <c r="AH20" s="99"/>
      <c r="AI20" s="99"/>
    </row>
    <row r="21" spans="1:35" ht="30" customHeight="1" x14ac:dyDescent="0.2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SUM(G22:G22)</f>
        <v>18000</v>
      </c>
      <c r="H21" s="104"/>
      <c r="I21" s="105"/>
      <c r="J21" s="106">
        <f>SUM(J22:J22)</f>
        <v>18000</v>
      </c>
      <c r="K21" s="104"/>
      <c r="L21" s="105"/>
      <c r="M21" s="106">
        <f>SUM(M22:M22)</f>
        <v>0</v>
      </c>
      <c r="N21" s="104"/>
      <c r="O21" s="105"/>
      <c r="P21" s="137">
        <f>SUM(P22:P22)</f>
        <v>0</v>
      </c>
      <c r="Q21" s="104"/>
      <c r="R21" s="105"/>
      <c r="S21" s="106">
        <f>SUM(S22:S22)</f>
        <v>0</v>
      </c>
      <c r="T21" s="104"/>
      <c r="U21" s="105"/>
      <c r="V21" s="137">
        <f>SUM(V22:V22)</f>
        <v>0</v>
      </c>
      <c r="W21" s="104"/>
      <c r="X21" s="105"/>
      <c r="Y21" s="106">
        <f>SUM(Y22:Y22)</f>
        <v>0</v>
      </c>
      <c r="Z21" s="104"/>
      <c r="AA21" s="105"/>
      <c r="AB21" s="137">
        <f>SUM(AB22:AB22)</f>
        <v>0</v>
      </c>
      <c r="AC21" s="107">
        <f t="shared" si="0"/>
        <v>18000</v>
      </c>
      <c r="AD21" s="108">
        <f t="shared" si="1"/>
        <v>18000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thickBot="1" x14ac:dyDescent="0.25">
      <c r="A22" s="113" t="s">
        <v>105</v>
      </c>
      <c r="B22" s="114" t="s">
        <v>106</v>
      </c>
      <c r="C22" s="402" t="s">
        <v>279</v>
      </c>
      <c r="D22" s="116" t="s">
        <v>108</v>
      </c>
      <c r="E22" s="400">
        <v>1</v>
      </c>
      <c r="F22" s="401">
        <v>18000</v>
      </c>
      <c r="G22" s="119">
        <f t="shared" ref="G22" si="18">E22*F22</f>
        <v>18000</v>
      </c>
      <c r="H22" s="400">
        <v>1</v>
      </c>
      <c r="I22" s="401">
        <v>18000</v>
      </c>
      <c r="J22" s="119">
        <f t="shared" ref="J22" si="19">H22*I22</f>
        <v>18000</v>
      </c>
      <c r="K22" s="117"/>
      <c r="L22" s="118"/>
      <c r="M22" s="119">
        <f t="shared" ref="M22" si="20">K22*L22</f>
        <v>0</v>
      </c>
      <c r="N22" s="117"/>
      <c r="O22" s="118"/>
      <c r="P22" s="138">
        <f t="shared" ref="P22" si="21">N22*O22</f>
        <v>0</v>
      </c>
      <c r="Q22" s="117"/>
      <c r="R22" s="118"/>
      <c r="S22" s="119">
        <f t="shared" ref="S22" si="22">Q22*R22</f>
        <v>0</v>
      </c>
      <c r="T22" s="117"/>
      <c r="U22" s="118"/>
      <c r="V22" s="138">
        <f t="shared" ref="V22" si="23">T22*U22</f>
        <v>0</v>
      </c>
      <c r="W22" s="117"/>
      <c r="X22" s="118"/>
      <c r="Y22" s="119">
        <f t="shared" ref="Y22" si="24">W22*X22</f>
        <v>0</v>
      </c>
      <c r="Z22" s="117"/>
      <c r="AA22" s="118"/>
      <c r="AB22" s="138">
        <f t="shared" ref="AB22" si="25">Z22*AA22</f>
        <v>0</v>
      </c>
      <c r="AC22" s="120">
        <f t="shared" si="0"/>
        <v>18000</v>
      </c>
      <c r="AD22" s="121">
        <f t="shared" si="1"/>
        <v>18000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15.75" customHeight="1" thickBot="1" x14ac:dyDescent="0.25">
      <c r="A23" s="151" t="s">
        <v>115</v>
      </c>
      <c r="B23" s="152"/>
      <c r="C23" s="153"/>
      <c r="D23" s="154"/>
      <c r="E23" s="155"/>
      <c r="F23" s="155"/>
      <c r="G23" s="156">
        <f>G21+G17+G13</f>
        <v>223500</v>
      </c>
      <c r="H23" s="155"/>
      <c r="I23" s="157"/>
      <c r="J23" s="158">
        <f>J21+J17+J13</f>
        <v>223500</v>
      </c>
      <c r="K23" s="159"/>
      <c r="L23" s="155"/>
      <c r="M23" s="156">
        <f>M21+M17+M13</f>
        <v>37500</v>
      </c>
      <c r="N23" s="155"/>
      <c r="O23" s="155"/>
      <c r="P23" s="158">
        <f>P21+P17+P13</f>
        <v>37500</v>
      </c>
      <c r="Q23" s="159"/>
      <c r="R23" s="155"/>
      <c r="S23" s="156">
        <f>S21+S17+S13</f>
        <v>0</v>
      </c>
      <c r="T23" s="155"/>
      <c r="U23" s="155"/>
      <c r="V23" s="158">
        <f>V21+V17+V13</f>
        <v>0</v>
      </c>
      <c r="W23" s="159"/>
      <c r="X23" s="155"/>
      <c r="Y23" s="156">
        <f>Y21+Y17+Y13</f>
        <v>0</v>
      </c>
      <c r="Z23" s="155"/>
      <c r="AA23" s="155"/>
      <c r="AB23" s="158">
        <f>AB21+AB17+AB13</f>
        <v>0</v>
      </c>
      <c r="AC23" s="158">
        <f>AC21+AC17+AC13</f>
        <v>261000</v>
      </c>
      <c r="AD23" s="160">
        <f>AD21+AD17+AD13</f>
        <v>261000</v>
      </c>
      <c r="AE23" s="157">
        <f t="shared" si="2"/>
        <v>0</v>
      </c>
      <c r="AF23" s="161">
        <f t="shared" si="3"/>
        <v>0</v>
      </c>
      <c r="AG23" s="162"/>
      <c r="AH23" s="99"/>
      <c r="AI23" s="99"/>
    </row>
    <row r="24" spans="1:35" ht="30" customHeight="1" thickBot="1" x14ac:dyDescent="0.25">
      <c r="A24" s="163" t="s">
        <v>100</v>
      </c>
      <c r="B24" s="164">
        <v>2</v>
      </c>
      <c r="C24" s="165" t="s">
        <v>116</v>
      </c>
      <c r="D24" s="166"/>
      <c r="E24" s="167"/>
      <c r="F24" s="167"/>
      <c r="G24" s="167"/>
      <c r="H24" s="168"/>
      <c r="I24" s="167"/>
      <c r="J24" s="167"/>
      <c r="K24" s="167"/>
      <c r="L24" s="167"/>
      <c r="M24" s="169"/>
      <c r="N24" s="168"/>
      <c r="O24" s="167"/>
      <c r="P24" s="169"/>
      <c r="Q24" s="167"/>
      <c r="R24" s="167"/>
      <c r="S24" s="169"/>
      <c r="T24" s="168"/>
      <c r="U24" s="167"/>
      <c r="V24" s="169"/>
      <c r="W24" s="167"/>
      <c r="X24" s="167"/>
      <c r="Y24" s="169"/>
      <c r="Z24" s="168"/>
      <c r="AA24" s="167"/>
      <c r="AB24" s="167"/>
      <c r="AC24" s="95"/>
      <c r="AD24" s="96"/>
      <c r="AE24" s="96"/>
      <c r="AF24" s="97"/>
      <c r="AG24" s="98"/>
      <c r="AH24" s="99"/>
      <c r="AI24" s="99"/>
    </row>
    <row r="25" spans="1:35" ht="30" customHeight="1" x14ac:dyDescent="0.2">
      <c r="A25" s="100" t="s">
        <v>102</v>
      </c>
      <c r="B25" s="101" t="s">
        <v>117</v>
      </c>
      <c r="C25" s="170" t="s">
        <v>118</v>
      </c>
      <c r="D25" s="171"/>
      <c r="E25" s="104"/>
      <c r="F25" s="105"/>
      <c r="G25" s="106">
        <f>G26</f>
        <v>49170</v>
      </c>
      <c r="H25" s="104"/>
      <c r="I25" s="105"/>
      <c r="J25" s="106">
        <f>J26</f>
        <v>49170</v>
      </c>
      <c r="K25" s="104"/>
      <c r="L25" s="105"/>
      <c r="M25" s="106">
        <f>M26</f>
        <v>8250</v>
      </c>
      <c r="N25" s="104"/>
      <c r="O25" s="105"/>
      <c r="P25" s="137">
        <f>P26</f>
        <v>8250</v>
      </c>
      <c r="Q25" s="104"/>
      <c r="R25" s="105"/>
      <c r="S25" s="106">
        <f>S26</f>
        <v>0</v>
      </c>
      <c r="T25" s="104"/>
      <c r="U25" s="105"/>
      <c r="V25" s="137">
        <f>V26</f>
        <v>0</v>
      </c>
      <c r="W25" s="104"/>
      <c r="X25" s="105"/>
      <c r="Y25" s="106">
        <f>Y26</f>
        <v>0</v>
      </c>
      <c r="Z25" s="104"/>
      <c r="AA25" s="105"/>
      <c r="AB25" s="137">
        <f>AB26</f>
        <v>0</v>
      </c>
      <c r="AC25" s="107">
        <f>G25+M25+S25+Y25</f>
        <v>57420</v>
      </c>
      <c r="AD25" s="108">
        <f>J25+P25+V25+AB25</f>
        <v>57420</v>
      </c>
      <c r="AE25" s="109">
        <f t="shared" ref="AE25:AE26" si="26">AC25-AD25</f>
        <v>0</v>
      </c>
      <c r="AF25" s="110">
        <f t="shared" ref="AF25:AF27" si="27">AE25/AC25</f>
        <v>0</v>
      </c>
      <c r="AG25" s="111"/>
      <c r="AH25" s="112"/>
      <c r="AI25" s="112"/>
    </row>
    <row r="26" spans="1:35" ht="30" customHeight="1" thickBot="1" x14ac:dyDescent="0.25">
      <c r="A26" s="125" t="s">
        <v>105</v>
      </c>
      <c r="B26" s="126" t="s">
        <v>106</v>
      </c>
      <c r="C26" s="127"/>
      <c r="D26" s="128"/>
      <c r="E26" s="143"/>
      <c r="F26" s="144"/>
      <c r="G26" s="145">
        <f>G23*22%</f>
        <v>49170</v>
      </c>
      <c r="H26" s="143"/>
      <c r="I26" s="144"/>
      <c r="J26" s="145">
        <f>J23*22%</f>
        <v>49170</v>
      </c>
      <c r="K26" s="143"/>
      <c r="L26" s="144"/>
      <c r="M26" s="145">
        <f>M23*22%</f>
        <v>8250</v>
      </c>
      <c r="N26" s="143"/>
      <c r="O26" s="144"/>
      <c r="P26" s="146">
        <f>P23*22%</f>
        <v>8250</v>
      </c>
      <c r="Q26" s="143"/>
      <c r="R26" s="144"/>
      <c r="S26" s="145">
        <f>S23*22%</f>
        <v>0</v>
      </c>
      <c r="T26" s="143"/>
      <c r="U26" s="144"/>
      <c r="V26" s="146">
        <f>V23*22%</f>
        <v>0</v>
      </c>
      <c r="W26" s="143"/>
      <c r="X26" s="144"/>
      <c r="Y26" s="145">
        <f>Y23*22%</f>
        <v>0</v>
      </c>
      <c r="Z26" s="143"/>
      <c r="AA26" s="144"/>
      <c r="AB26" s="146">
        <f>AB23*22%</f>
        <v>0</v>
      </c>
      <c r="AC26" s="132">
        <f>G26+M26+S26+Y26</f>
        <v>57420</v>
      </c>
      <c r="AD26" s="133">
        <f>J26+P26+V26+AB26</f>
        <v>57420</v>
      </c>
      <c r="AE26" s="134">
        <f t="shared" si="26"/>
        <v>0</v>
      </c>
      <c r="AF26" s="149">
        <f t="shared" si="27"/>
        <v>0</v>
      </c>
      <c r="AG26" s="150"/>
      <c r="AH26" s="99"/>
      <c r="AI26" s="99"/>
    </row>
    <row r="27" spans="1:35" ht="15.75" customHeight="1" thickBot="1" x14ac:dyDescent="0.25">
      <c r="A27" s="151" t="s">
        <v>119</v>
      </c>
      <c r="B27" s="152"/>
      <c r="C27" s="172"/>
      <c r="D27" s="173"/>
      <c r="E27" s="155"/>
      <c r="F27" s="155"/>
      <c r="G27" s="158">
        <f>G25</f>
        <v>49170</v>
      </c>
      <c r="H27" s="155"/>
      <c r="I27" s="157"/>
      <c r="J27" s="158">
        <f>J25</f>
        <v>49170</v>
      </c>
      <c r="K27" s="159"/>
      <c r="L27" s="155"/>
      <c r="M27" s="156">
        <f>M25</f>
        <v>8250</v>
      </c>
      <c r="N27" s="155"/>
      <c r="O27" s="155"/>
      <c r="P27" s="158">
        <f>P25</f>
        <v>8250</v>
      </c>
      <c r="Q27" s="159"/>
      <c r="R27" s="155"/>
      <c r="S27" s="156">
        <f>S25</f>
        <v>0</v>
      </c>
      <c r="T27" s="155"/>
      <c r="U27" s="155"/>
      <c r="V27" s="158">
        <f>V25</f>
        <v>0</v>
      </c>
      <c r="W27" s="159"/>
      <c r="X27" s="155"/>
      <c r="Y27" s="156">
        <f>Y25</f>
        <v>0</v>
      </c>
      <c r="Z27" s="155"/>
      <c r="AA27" s="155"/>
      <c r="AB27" s="158">
        <f>AB25</f>
        <v>0</v>
      </c>
      <c r="AC27" s="158">
        <f t="shared" ref="AC27:AE27" si="28">AC26</f>
        <v>57420</v>
      </c>
      <c r="AD27" s="160">
        <f t="shared" si="28"/>
        <v>57420</v>
      </c>
      <c r="AE27" s="157">
        <f t="shared" si="28"/>
        <v>0</v>
      </c>
      <c r="AF27" s="161">
        <f t="shared" si="27"/>
        <v>0</v>
      </c>
      <c r="AG27" s="162"/>
      <c r="AH27" s="99"/>
      <c r="AI27" s="99"/>
    </row>
    <row r="28" spans="1:35" ht="33" customHeight="1" thickBot="1" x14ac:dyDescent="0.25">
      <c r="A28" s="163" t="s">
        <v>120</v>
      </c>
      <c r="B28" s="174" t="s">
        <v>23</v>
      </c>
      <c r="C28" s="175" t="s">
        <v>121</v>
      </c>
      <c r="D28" s="176"/>
      <c r="E28" s="177"/>
      <c r="F28" s="178"/>
      <c r="G28" s="178"/>
      <c r="H28" s="89"/>
      <c r="I28" s="90"/>
      <c r="J28" s="94"/>
      <c r="K28" s="90"/>
      <c r="L28" s="90"/>
      <c r="M28" s="94"/>
      <c r="N28" s="89"/>
      <c r="O28" s="90"/>
      <c r="P28" s="94"/>
      <c r="Q28" s="90"/>
      <c r="R28" s="90"/>
      <c r="S28" s="94"/>
      <c r="T28" s="89"/>
      <c r="U28" s="90"/>
      <c r="V28" s="94"/>
      <c r="W28" s="90"/>
      <c r="X28" s="90"/>
      <c r="Y28" s="94"/>
      <c r="Z28" s="89"/>
      <c r="AA28" s="90"/>
      <c r="AB28" s="90"/>
      <c r="AC28" s="95"/>
      <c r="AD28" s="96"/>
      <c r="AE28" s="96"/>
      <c r="AF28" s="97"/>
      <c r="AG28" s="98"/>
      <c r="AH28" s="99"/>
      <c r="AI28" s="99"/>
    </row>
    <row r="29" spans="1:35" ht="29.25" customHeight="1" x14ac:dyDescent="0.2">
      <c r="A29" s="100" t="s">
        <v>102</v>
      </c>
      <c r="B29" s="101" t="s">
        <v>122</v>
      </c>
      <c r="C29" s="170" t="s">
        <v>123</v>
      </c>
      <c r="D29" s="179"/>
      <c r="E29" s="104"/>
      <c r="F29" s="105"/>
      <c r="G29" s="137">
        <f>SUM(G30:G32)</f>
        <v>0</v>
      </c>
      <c r="H29" s="104"/>
      <c r="I29" s="105"/>
      <c r="J29" s="106">
        <f>SUM(J30:J32)</f>
        <v>0</v>
      </c>
      <c r="K29" s="104"/>
      <c r="L29" s="105"/>
      <c r="M29" s="106">
        <f>SUM(M30:M32)</f>
        <v>0</v>
      </c>
      <c r="N29" s="104"/>
      <c r="O29" s="105"/>
      <c r="P29" s="137">
        <f>SUM(P30:P32)</f>
        <v>0</v>
      </c>
      <c r="Q29" s="104"/>
      <c r="R29" s="105"/>
      <c r="S29" s="106">
        <f>SUM(S30:S32)</f>
        <v>0</v>
      </c>
      <c r="T29" s="104"/>
      <c r="U29" s="105"/>
      <c r="V29" s="137">
        <f>SUM(V30:V32)</f>
        <v>0</v>
      </c>
      <c r="W29" s="104"/>
      <c r="X29" s="105"/>
      <c r="Y29" s="106">
        <f>SUM(Y30:Y32)</f>
        <v>0</v>
      </c>
      <c r="Z29" s="104"/>
      <c r="AA29" s="105"/>
      <c r="AB29" s="137">
        <f>SUM(AB30:AB32)</f>
        <v>0</v>
      </c>
      <c r="AC29" s="107">
        <f t="shared" ref="AC29:AC40" si="29">G29+M29+S29+Y29</f>
        <v>0</v>
      </c>
      <c r="AD29" s="108">
        <f t="shared" ref="AD29:AD40" si="30">J29+P29+V29+AB29</f>
        <v>0</v>
      </c>
      <c r="AE29" s="108">
        <f t="shared" ref="AE29:AE41" si="31">AC29-AD29</f>
        <v>0</v>
      </c>
      <c r="AF29" s="180" t="e">
        <f t="shared" ref="AF29:AF41" si="32">AE29/AC29</f>
        <v>#DIV/0!</v>
      </c>
      <c r="AG29" s="111"/>
      <c r="AH29" s="112"/>
      <c r="AI29" s="112"/>
    </row>
    <row r="30" spans="1:35" ht="39.75" customHeight="1" x14ac:dyDescent="0.2">
      <c r="A30" s="113" t="s">
        <v>105</v>
      </c>
      <c r="B30" s="114" t="s">
        <v>106</v>
      </c>
      <c r="C30" s="115" t="s">
        <v>124</v>
      </c>
      <c r="D30" s="116" t="s">
        <v>125</v>
      </c>
      <c r="E30" s="117"/>
      <c r="F30" s="118"/>
      <c r="G30" s="138">
        <f t="shared" ref="G30:G32" si="33">E30*F30</f>
        <v>0</v>
      </c>
      <c r="H30" s="117"/>
      <c r="I30" s="118"/>
      <c r="J30" s="119">
        <f t="shared" ref="J30:J32" si="34">H30*I30</f>
        <v>0</v>
      </c>
      <c r="K30" s="117"/>
      <c r="L30" s="118"/>
      <c r="M30" s="119">
        <f t="shared" ref="M30:M32" si="35">K30*L30</f>
        <v>0</v>
      </c>
      <c r="N30" s="117"/>
      <c r="O30" s="118"/>
      <c r="P30" s="138">
        <f t="shared" ref="P30:P32" si="36">N30*O30</f>
        <v>0</v>
      </c>
      <c r="Q30" s="117"/>
      <c r="R30" s="118"/>
      <c r="S30" s="119">
        <f t="shared" ref="S30:S32" si="37">Q30*R30</f>
        <v>0</v>
      </c>
      <c r="T30" s="117"/>
      <c r="U30" s="118"/>
      <c r="V30" s="138">
        <f t="shared" ref="V30:V32" si="38">T30*U30</f>
        <v>0</v>
      </c>
      <c r="W30" s="117"/>
      <c r="X30" s="118"/>
      <c r="Y30" s="119">
        <f t="shared" ref="Y30:Y32" si="39">W30*X30</f>
        <v>0</v>
      </c>
      <c r="Z30" s="117"/>
      <c r="AA30" s="118"/>
      <c r="AB30" s="138">
        <f t="shared" ref="AB30:AB32" si="40">Z30*AA30</f>
        <v>0</v>
      </c>
      <c r="AC30" s="120">
        <f t="shared" si="29"/>
        <v>0</v>
      </c>
      <c r="AD30" s="121">
        <f t="shared" si="30"/>
        <v>0</v>
      </c>
      <c r="AE30" s="181">
        <f t="shared" si="31"/>
        <v>0</v>
      </c>
      <c r="AF30" s="182" t="e">
        <f t="shared" si="32"/>
        <v>#DIV/0!</v>
      </c>
      <c r="AG30" s="124"/>
      <c r="AH30" s="99"/>
      <c r="AI30" s="99"/>
    </row>
    <row r="31" spans="1:35" ht="39.75" customHeight="1" x14ac:dyDescent="0.2">
      <c r="A31" s="113" t="s">
        <v>105</v>
      </c>
      <c r="B31" s="114" t="s">
        <v>109</v>
      </c>
      <c r="C31" s="115" t="s">
        <v>124</v>
      </c>
      <c r="D31" s="116" t="s">
        <v>125</v>
      </c>
      <c r="E31" s="117"/>
      <c r="F31" s="118"/>
      <c r="G31" s="138">
        <f t="shared" si="33"/>
        <v>0</v>
      </c>
      <c r="H31" s="117"/>
      <c r="I31" s="118"/>
      <c r="J31" s="119">
        <f t="shared" si="34"/>
        <v>0</v>
      </c>
      <c r="K31" s="117"/>
      <c r="L31" s="118"/>
      <c r="M31" s="119">
        <f t="shared" si="35"/>
        <v>0</v>
      </c>
      <c r="N31" s="117"/>
      <c r="O31" s="118"/>
      <c r="P31" s="138">
        <f t="shared" si="36"/>
        <v>0</v>
      </c>
      <c r="Q31" s="117"/>
      <c r="R31" s="118"/>
      <c r="S31" s="119">
        <f t="shared" si="37"/>
        <v>0</v>
      </c>
      <c r="T31" s="117"/>
      <c r="U31" s="118"/>
      <c r="V31" s="138">
        <f t="shared" si="38"/>
        <v>0</v>
      </c>
      <c r="W31" s="117"/>
      <c r="X31" s="118"/>
      <c r="Y31" s="119">
        <f t="shared" si="39"/>
        <v>0</v>
      </c>
      <c r="Z31" s="117"/>
      <c r="AA31" s="118"/>
      <c r="AB31" s="138">
        <f t="shared" si="40"/>
        <v>0</v>
      </c>
      <c r="AC31" s="120">
        <f t="shared" si="29"/>
        <v>0</v>
      </c>
      <c r="AD31" s="121">
        <f t="shared" si="30"/>
        <v>0</v>
      </c>
      <c r="AE31" s="181">
        <f t="shared" si="31"/>
        <v>0</v>
      </c>
      <c r="AF31" s="182" t="e">
        <f t="shared" si="32"/>
        <v>#DIV/0!</v>
      </c>
      <c r="AG31" s="124"/>
      <c r="AH31" s="99"/>
      <c r="AI31" s="99"/>
    </row>
    <row r="32" spans="1:35" ht="39.75" customHeight="1" thickBot="1" x14ac:dyDescent="0.25">
      <c r="A32" s="139" t="s">
        <v>105</v>
      </c>
      <c r="B32" s="140" t="s">
        <v>110</v>
      </c>
      <c r="C32" s="141" t="s">
        <v>124</v>
      </c>
      <c r="D32" s="142" t="s">
        <v>125</v>
      </c>
      <c r="E32" s="143"/>
      <c r="F32" s="144"/>
      <c r="G32" s="146">
        <f t="shared" si="33"/>
        <v>0</v>
      </c>
      <c r="H32" s="143"/>
      <c r="I32" s="144"/>
      <c r="J32" s="145">
        <f t="shared" si="34"/>
        <v>0</v>
      </c>
      <c r="K32" s="143"/>
      <c r="L32" s="144"/>
      <c r="M32" s="145">
        <f t="shared" si="35"/>
        <v>0</v>
      </c>
      <c r="N32" s="143"/>
      <c r="O32" s="144"/>
      <c r="P32" s="146">
        <f t="shared" si="36"/>
        <v>0</v>
      </c>
      <c r="Q32" s="143"/>
      <c r="R32" s="144"/>
      <c r="S32" s="145">
        <f t="shared" si="37"/>
        <v>0</v>
      </c>
      <c r="T32" s="143"/>
      <c r="U32" s="144"/>
      <c r="V32" s="146">
        <f t="shared" si="38"/>
        <v>0</v>
      </c>
      <c r="W32" s="143"/>
      <c r="X32" s="144"/>
      <c r="Y32" s="145">
        <f t="shared" si="39"/>
        <v>0</v>
      </c>
      <c r="Z32" s="143"/>
      <c r="AA32" s="144"/>
      <c r="AB32" s="146">
        <f t="shared" si="40"/>
        <v>0</v>
      </c>
      <c r="AC32" s="132">
        <f t="shared" si="29"/>
        <v>0</v>
      </c>
      <c r="AD32" s="133">
        <f t="shared" si="30"/>
        <v>0</v>
      </c>
      <c r="AE32" s="183">
        <f t="shared" si="31"/>
        <v>0</v>
      </c>
      <c r="AF32" s="182" t="e">
        <f t="shared" si="32"/>
        <v>#DIV/0!</v>
      </c>
      <c r="AG32" s="124"/>
      <c r="AH32" s="99"/>
      <c r="AI32" s="99"/>
    </row>
    <row r="33" spans="1:35" ht="30" customHeight="1" x14ac:dyDescent="0.2">
      <c r="A33" s="100" t="s">
        <v>102</v>
      </c>
      <c r="B33" s="101" t="s">
        <v>126</v>
      </c>
      <c r="C33" s="102" t="s">
        <v>127</v>
      </c>
      <c r="D33" s="103"/>
      <c r="E33" s="104">
        <f t="shared" ref="E33:AB33" si="41">SUM(E34:E36)</f>
        <v>0</v>
      </c>
      <c r="F33" s="105">
        <f t="shared" si="41"/>
        <v>0</v>
      </c>
      <c r="G33" s="106">
        <f t="shared" si="41"/>
        <v>0</v>
      </c>
      <c r="H33" s="104">
        <f t="shared" si="41"/>
        <v>0</v>
      </c>
      <c r="I33" s="105">
        <f t="shared" si="41"/>
        <v>0</v>
      </c>
      <c r="J33" s="106">
        <f t="shared" si="41"/>
        <v>0</v>
      </c>
      <c r="K33" s="104">
        <f t="shared" si="41"/>
        <v>0</v>
      </c>
      <c r="L33" s="105">
        <f t="shared" si="41"/>
        <v>0</v>
      </c>
      <c r="M33" s="106">
        <f t="shared" si="41"/>
        <v>0</v>
      </c>
      <c r="N33" s="104">
        <f t="shared" si="41"/>
        <v>0</v>
      </c>
      <c r="O33" s="105">
        <f t="shared" si="41"/>
        <v>0</v>
      </c>
      <c r="P33" s="137">
        <f t="shared" si="41"/>
        <v>0</v>
      </c>
      <c r="Q33" s="104">
        <f t="shared" si="41"/>
        <v>0</v>
      </c>
      <c r="R33" s="105">
        <f t="shared" si="41"/>
        <v>0</v>
      </c>
      <c r="S33" s="106">
        <f t="shared" si="41"/>
        <v>0</v>
      </c>
      <c r="T33" s="104">
        <f t="shared" si="41"/>
        <v>0</v>
      </c>
      <c r="U33" s="105">
        <f t="shared" si="41"/>
        <v>0</v>
      </c>
      <c r="V33" s="137">
        <f t="shared" si="41"/>
        <v>0</v>
      </c>
      <c r="W33" s="104">
        <f t="shared" si="41"/>
        <v>0</v>
      </c>
      <c r="X33" s="105">
        <f t="shared" si="41"/>
        <v>0</v>
      </c>
      <c r="Y33" s="106">
        <f t="shared" si="41"/>
        <v>0</v>
      </c>
      <c r="Z33" s="104">
        <f t="shared" si="41"/>
        <v>0</v>
      </c>
      <c r="AA33" s="105">
        <f t="shared" si="41"/>
        <v>0</v>
      </c>
      <c r="AB33" s="137">
        <f t="shared" si="41"/>
        <v>0</v>
      </c>
      <c r="AC33" s="107">
        <f t="shared" si="29"/>
        <v>0</v>
      </c>
      <c r="AD33" s="108">
        <f t="shared" si="30"/>
        <v>0</v>
      </c>
      <c r="AE33" s="108">
        <f t="shared" si="31"/>
        <v>0</v>
      </c>
      <c r="AF33" s="184" t="e">
        <f t="shared" si="32"/>
        <v>#DIV/0!</v>
      </c>
      <c r="AG33" s="148"/>
      <c r="AH33" s="112"/>
      <c r="AI33" s="112"/>
    </row>
    <row r="34" spans="1:35" ht="39.75" customHeight="1" x14ac:dyDescent="0.2">
      <c r="A34" s="113" t="s">
        <v>105</v>
      </c>
      <c r="B34" s="114" t="s">
        <v>106</v>
      </c>
      <c r="C34" s="115" t="s">
        <v>128</v>
      </c>
      <c r="D34" s="116" t="s">
        <v>129</v>
      </c>
      <c r="E34" s="117"/>
      <c r="F34" s="118"/>
      <c r="G34" s="119">
        <f t="shared" ref="G34:G36" si="42">E34*F34</f>
        <v>0</v>
      </c>
      <c r="H34" s="117"/>
      <c r="I34" s="118"/>
      <c r="J34" s="119">
        <f t="shared" ref="J34:J36" si="43">H34*I34</f>
        <v>0</v>
      </c>
      <c r="K34" s="117"/>
      <c r="L34" s="118"/>
      <c r="M34" s="119">
        <f t="shared" ref="M34:M36" si="44">K34*L34</f>
        <v>0</v>
      </c>
      <c r="N34" s="117"/>
      <c r="O34" s="118"/>
      <c r="P34" s="138">
        <f t="shared" ref="P34:P36" si="45">N34*O34</f>
        <v>0</v>
      </c>
      <c r="Q34" s="117"/>
      <c r="R34" s="118"/>
      <c r="S34" s="119">
        <f t="shared" ref="S34:S36" si="46">Q34*R34</f>
        <v>0</v>
      </c>
      <c r="T34" s="117"/>
      <c r="U34" s="118"/>
      <c r="V34" s="138">
        <f t="shared" ref="V34:V36" si="47">T34*U34</f>
        <v>0</v>
      </c>
      <c r="W34" s="117"/>
      <c r="X34" s="118"/>
      <c r="Y34" s="119">
        <f t="shared" ref="Y34:Y36" si="48">W34*X34</f>
        <v>0</v>
      </c>
      <c r="Z34" s="117"/>
      <c r="AA34" s="118"/>
      <c r="AB34" s="138">
        <f t="shared" ref="AB34:AB36" si="49">Z34*AA34</f>
        <v>0</v>
      </c>
      <c r="AC34" s="120">
        <f t="shared" si="29"/>
        <v>0</v>
      </c>
      <c r="AD34" s="121">
        <f t="shared" si="30"/>
        <v>0</v>
      </c>
      <c r="AE34" s="181">
        <f t="shared" si="31"/>
        <v>0</v>
      </c>
      <c r="AF34" s="182" t="e">
        <f t="shared" si="32"/>
        <v>#DIV/0!</v>
      </c>
      <c r="AG34" s="124"/>
      <c r="AH34" s="99"/>
      <c r="AI34" s="99"/>
    </row>
    <row r="35" spans="1:35" ht="39.75" customHeight="1" x14ac:dyDescent="0.2">
      <c r="A35" s="113" t="s">
        <v>105</v>
      </c>
      <c r="B35" s="114" t="s">
        <v>109</v>
      </c>
      <c r="C35" s="115" t="s">
        <v>128</v>
      </c>
      <c r="D35" s="116" t="s">
        <v>129</v>
      </c>
      <c r="E35" s="117"/>
      <c r="F35" s="118"/>
      <c r="G35" s="119">
        <f t="shared" si="42"/>
        <v>0</v>
      </c>
      <c r="H35" s="117"/>
      <c r="I35" s="118"/>
      <c r="J35" s="119">
        <f t="shared" si="43"/>
        <v>0</v>
      </c>
      <c r="K35" s="117"/>
      <c r="L35" s="118"/>
      <c r="M35" s="119">
        <f t="shared" si="44"/>
        <v>0</v>
      </c>
      <c r="N35" s="117"/>
      <c r="O35" s="118"/>
      <c r="P35" s="138">
        <f t="shared" si="45"/>
        <v>0</v>
      </c>
      <c r="Q35" s="117"/>
      <c r="R35" s="118"/>
      <c r="S35" s="119">
        <f t="shared" si="46"/>
        <v>0</v>
      </c>
      <c r="T35" s="117"/>
      <c r="U35" s="118"/>
      <c r="V35" s="138">
        <f t="shared" si="47"/>
        <v>0</v>
      </c>
      <c r="W35" s="117"/>
      <c r="X35" s="118"/>
      <c r="Y35" s="119">
        <f t="shared" si="48"/>
        <v>0</v>
      </c>
      <c r="Z35" s="117"/>
      <c r="AA35" s="118"/>
      <c r="AB35" s="138">
        <f t="shared" si="49"/>
        <v>0</v>
      </c>
      <c r="AC35" s="120">
        <f t="shared" si="29"/>
        <v>0</v>
      </c>
      <c r="AD35" s="121">
        <f t="shared" si="30"/>
        <v>0</v>
      </c>
      <c r="AE35" s="181">
        <f t="shared" si="31"/>
        <v>0</v>
      </c>
      <c r="AF35" s="182" t="e">
        <f t="shared" si="32"/>
        <v>#DIV/0!</v>
      </c>
      <c r="AG35" s="124"/>
      <c r="AH35" s="99"/>
      <c r="AI35" s="99"/>
    </row>
    <row r="36" spans="1:35" ht="39.75" customHeight="1" thickBot="1" x14ac:dyDescent="0.25">
      <c r="A36" s="139" t="s">
        <v>105</v>
      </c>
      <c r="B36" s="140" t="s">
        <v>110</v>
      </c>
      <c r="C36" s="141" t="s">
        <v>128</v>
      </c>
      <c r="D36" s="142" t="s">
        <v>129</v>
      </c>
      <c r="E36" s="143"/>
      <c r="F36" s="144"/>
      <c r="G36" s="145">
        <f t="shared" si="42"/>
        <v>0</v>
      </c>
      <c r="H36" s="143"/>
      <c r="I36" s="144"/>
      <c r="J36" s="145">
        <f t="shared" si="43"/>
        <v>0</v>
      </c>
      <c r="K36" s="143"/>
      <c r="L36" s="144"/>
      <c r="M36" s="145">
        <f t="shared" si="44"/>
        <v>0</v>
      </c>
      <c r="N36" s="143"/>
      <c r="O36" s="144"/>
      <c r="P36" s="146">
        <f t="shared" si="45"/>
        <v>0</v>
      </c>
      <c r="Q36" s="143"/>
      <c r="R36" s="144"/>
      <c r="S36" s="145">
        <f t="shared" si="46"/>
        <v>0</v>
      </c>
      <c r="T36" s="143"/>
      <c r="U36" s="144"/>
      <c r="V36" s="146">
        <f t="shared" si="47"/>
        <v>0</v>
      </c>
      <c r="W36" s="143"/>
      <c r="X36" s="144"/>
      <c r="Y36" s="145">
        <f t="shared" si="48"/>
        <v>0</v>
      </c>
      <c r="Z36" s="143"/>
      <c r="AA36" s="144"/>
      <c r="AB36" s="146">
        <f t="shared" si="49"/>
        <v>0</v>
      </c>
      <c r="AC36" s="132">
        <f t="shared" si="29"/>
        <v>0</v>
      </c>
      <c r="AD36" s="133">
        <f t="shared" si="30"/>
        <v>0</v>
      </c>
      <c r="AE36" s="183">
        <f t="shared" si="31"/>
        <v>0</v>
      </c>
      <c r="AF36" s="182" t="e">
        <f t="shared" si="32"/>
        <v>#DIV/0!</v>
      </c>
      <c r="AG36" s="124"/>
      <c r="AH36" s="99"/>
      <c r="AI36" s="99"/>
    </row>
    <row r="37" spans="1:35" ht="30" customHeight="1" x14ac:dyDescent="0.2">
      <c r="A37" s="100" t="s">
        <v>102</v>
      </c>
      <c r="B37" s="101" t="s">
        <v>130</v>
      </c>
      <c r="C37" s="102" t="s">
        <v>131</v>
      </c>
      <c r="D37" s="103"/>
      <c r="E37" s="104">
        <f t="shared" ref="E37:AB37" si="50">SUM(E38:E40)</f>
        <v>0</v>
      </c>
      <c r="F37" s="105">
        <f t="shared" si="50"/>
        <v>0</v>
      </c>
      <c r="G37" s="106">
        <f t="shared" si="50"/>
        <v>0</v>
      </c>
      <c r="H37" s="104">
        <f t="shared" si="50"/>
        <v>0</v>
      </c>
      <c r="I37" s="105">
        <f t="shared" si="50"/>
        <v>0</v>
      </c>
      <c r="J37" s="137">
        <f t="shared" si="50"/>
        <v>0</v>
      </c>
      <c r="K37" s="104">
        <f t="shared" si="50"/>
        <v>0</v>
      </c>
      <c r="L37" s="105">
        <f t="shared" si="50"/>
        <v>0</v>
      </c>
      <c r="M37" s="106">
        <f t="shared" si="50"/>
        <v>0</v>
      </c>
      <c r="N37" s="104">
        <f t="shared" si="50"/>
        <v>0</v>
      </c>
      <c r="O37" s="105">
        <f t="shared" si="50"/>
        <v>0</v>
      </c>
      <c r="P37" s="137">
        <f t="shared" si="50"/>
        <v>0</v>
      </c>
      <c r="Q37" s="104">
        <f t="shared" si="50"/>
        <v>0</v>
      </c>
      <c r="R37" s="105">
        <f t="shared" si="50"/>
        <v>0</v>
      </c>
      <c r="S37" s="106">
        <f t="shared" si="50"/>
        <v>0</v>
      </c>
      <c r="T37" s="104">
        <f t="shared" si="50"/>
        <v>0</v>
      </c>
      <c r="U37" s="105">
        <f t="shared" si="50"/>
        <v>0</v>
      </c>
      <c r="V37" s="137">
        <f t="shared" si="50"/>
        <v>0</v>
      </c>
      <c r="W37" s="104">
        <f t="shared" si="50"/>
        <v>0</v>
      </c>
      <c r="X37" s="105">
        <f t="shared" si="50"/>
        <v>0</v>
      </c>
      <c r="Y37" s="106">
        <f t="shared" si="50"/>
        <v>0</v>
      </c>
      <c r="Z37" s="104">
        <f t="shared" si="50"/>
        <v>0</v>
      </c>
      <c r="AA37" s="105">
        <f t="shared" si="50"/>
        <v>0</v>
      </c>
      <c r="AB37" s="137">
        <f t="shared" si="50"/>
        <v>0</v>
      </c>
      <c r="AC37" s="107">
        <f t="shared" si="29"/>
        <v>0</v>
      </c>
      <c r="AD37" s="108">
        <f t="shared" si="30"/>
        <v>0</v>
      </c>
      <c r="AE37" s="108">
        <f t="shared" si="31"/>
        <v>0</v>
      </c>
      <c r="AF37" s="184" t="e">
        <f t="shared" si="32"/>
        <v>#DIV/0!</v>
      </c>
      <c r="AG37" s="148"/>
      <c r="AH37" s="112"/>
      <c r="AI37" s="112"/>
    </row>
    <row r="38" spans="1:35" ht="34.5" customHeight="1" x14ac:dyDescent="0.2">
      <c r="A38" s="113" t="s">
        <v>105</v>
      </c>
      <c r="B38" s="114" t="s">
        <v>106</v>
      </c>
      <c r="C38" s="115" t="s">
        <v>132</v>
      </c>
      <c r="D38" s="116" t="s">
        <v>129</v>
      </c>
      <c r="E38" s="117"/>
      <c r="F38" s="118"/>
      <c r="G38" s="119">
        <f t="shared" ref="G38:G40" si="51">E38*F38</f>
        <v>0</v>
      </c>
      <c r="H38" s="117"/>
      <c r="I38" s="118"/>
      <c r="J38" s="138">
        <f t="shared" ref="J38:J40" si="52">H38*I38</f>
        <v>0</v>
      </c>
      <c r="K38" s="117"/>
      <c r="L38" s="118"/>
      <c r="M38" s="119">
        <f t="shared" ref="M38:M40" si="53">K38*L38</f>
        <v>0</v>
      </c>
      <c r="N38" s="117"/>
      <c r="O38" s="118"/>
      <c r="P38" s="138">
        <f t="shared" ref="P38:P40" si="54">N38*O38</f>
        <v>0</v>
      </c>
      <c r="Q38" s="117"/>
      <c r="R38" s="118"/>
      <c r="S38" s="119">
        <f t="shared" ref="S38:S40" si="55">Q38*R38</f>
        <v>0</v>
      </c>
      <c r="T38" s="117"/>
      <c r="U38" s="118"/>
      <c r="V38" s="138">
        <f t="shared" ref="V38:V40" si="56">T38*U38</f>
        <v>0</v>
      </c>
      <c r="W38" s="117"/>
      <c r="X38" s="118"/>
      <c r="Y38" s="119">
        <f t="shared" ref="Y38:Y40" si="57">W38*X38</f>
        <v>0</v>
      </c>
      <c r="Z38" s="117"/>
      <c r="AA38" s="118"/>
      <c r="AB38" s="138">
        <f t="shared" ref="AB38:AB40" si="58">Z38*AA38</f>
        <v>0</v>
      </c>
      <c r="AC38" s="120">
        <f t="shared" si="29"/>
        <v>0</v>
      </c>
      <c r="AD38" s="121">
        <f t="shared" si="30"/>
        <v>0</v>
      </c>
      <c r="AE38" s="181">
        <f t="shared" si="31"/>
        <v>0</v>
      </c>
      <c r="AF38" s="182" t="e">
        <f t="shared" si="32"/>
        <v>#DIV/0!</v>
      </c>
      <c r="AG38" s="124"/>
      <c r="AH38" s="99"/>
      <c r="AI38" s="99"/>
    </row>
    <row r="39" spans="1:35" ht="34.5" customHeight="1" x14ac:dyDescent="0.2">
      <c r="A39" s="113" t="s">
        <v>105</v>
      </c>
      <c r="B39" s="114" t="s">
        <v>109</v>
      </c>
      <c r="C39" s="115" t="s">
        <v>132</v>
      </c>
      <c r="D39" s="116" t="s">
        <v>129</v>
      </c>
      <c r="E39" s="117"/>
      <c r="F39" s="118"/>
      <c r="G39" s="119">
        <f t="shared" si="51"/>
        <v>0</v>
      </c>
      <c r="H39" s="117"/>
      <c r="I39" s="118"/>
      <c r="J39" s="138">
        <f t="shared" si="52"/>
        <v>0</v>
      </c>
      <c r="K39" s="117"/>
      <c r="L39" s="118"/>
      <c r="M39" s="119">
        <f t="shared" si="53"/>
        <v>0</v>
      </c>
      <c r="N39" s="117"/>
      <c r="O39" s="118"/>
      <c r="P39" s="138">
        <f t="shared" si="54"/>
        <v>0</v>
      </c>
      <c r="Q39" s="117"/>
      <c r="R39" s="118"/>
      <c r="S39" s="119">
        <f t="shared" si="55"/>
        <v>0</v>
      </c>
      <c r="T39" s="117"/>
      <c r="U39" s="118"/>
      <c r="V39" s="138">
        <f t="shared" si="56"/>
        <v>0</v>
      </c>
      <c r="W39" s="117"/>
      <c r="X39" s="118"/>
      <c r="Y39" s="119">
        <f t="shared" si="57"/>
        <v>0</v>
      </c>
      <c r="Z39" s="117"/>
      <c r="AA39" s="118"/>
      <c r="AB39" s="138">
        <f t="shared" si="58"/>
        <v>0</v>
      </c>
      <c r="AC39" s="120">
        <f t="shared" si="29"/>
        <v>0</v>
      </c>
      <c r="AD39" s="121">
        <f t="shared" si="30"/>
        <v>0</v>
      </c>
      <c r="AE39" s="181">
        <f t="shared" si="31"/>
        <v>0</v>
      </c>
      <c r="AF39" s="182" t="e">
        <f t="shared" si="32"/>
        <v>#DIV/0!</v>
      </c>
      <c r="AG39" s="124"/>
      <c r="AH39" s="99"/>
      <c r="AI39" s="99"/>
    </row>
    <row r="40" spans="1:35" ht="34.5" customHeight="1" thickBot="1" x14ac:dyDescent="0.25">
      <c r="A40" s="139" t="s">
        <v>105</v>
      </c>
      <c r="B40" s="140" t="s">
        <v>110</v>
      </c>
      <c r="C40" s="141" t="s">
        <v>132</v>
      </c>
      <c r="D40" s="142" t="s">
        <v>129</v>
      </c>
      <c r="E40" s="143"/>
      <c r="F40" s="144"/>
      <c r="G40" s="145">
        <f t="shared" si="51"/>
        <v>0</v>
      </c>
      <c r="H40" s="143"/>
      <c r="I40" s="144"/>
      <c r="J40" s="146">
        <f t="shared" si="52"/>
        <v>0</v>
      </c>
      <c r="K40" s="143"/>
      <c r="L40" s="144"/>
      <c r="M40" s="145">
        <f t="shared" si="53"/>
        <v>0</v>
      </c>
      <c r="N40" s="143"/>
      <c r="O40" s="144"/>
      <c r="P40" s="146">
        <f t="shared" si="54"/>
        <v>0</v>
      </c>
      <c r="Q40" s="143"/>
      <c r="R40" s="144"/>
      <c r="S40" s="145">
        <f t="shared" si="55"/>
        <v>0</v>
      </c>
      <c r="T40" s="143"/>
      <c r="U40" s="144"/>
      <c r="V40" s="146">
        <f t="shared" si="56"/>
        <v>0</v>
      </c>
      <c r="W40" s="143"/>
      <c r="X40" s="144"/>
      <c r="Y40" s="145">
        <f t="shared" si="57"/>
        <v>0</v>
      </c>
      <c r="Z40" s="143"/>
      <c r="AA40" s="144"/>
      <c r="AB40" s="146">
        <f t="shared" si="58"/>
        <v>0</v>
      </c>
      <c r="AC40" s="132">
        <f t="shared" si="29"/>
        <v>0</v>
      </c>
      <c r="AD40" s="133">
        <f t="shared" si="30"/>
        <v>0</v>
      </c>
      <c r="AE40" s="183">
        <f t="shared" si="31"/>
        <v>0</v>
      </c>
      <c r="AF40" s="182" t="e">
        <f t="shared" si="32"/>
        <v>#DIV/0!</v>
      </c>
      <c r="AG40" s="124"/>
      <c r="AH40" s="99"/>
      <c r="AI40" s="99"/>
    </row>
    <row r="41" spans="1:35" ht="15" customHeight="1" thickBot="1" x14ac:dyDescent="0.25">
      <c r="A41" s="185" t="s">
        <v>133</v>
      </c>
      <c r="B41" s="186"/>
      <c r="C41" s="187"/>
      <c r="D41" s="188"/>
      <c r="E41" s="189"/>
      <c r="F41" s="190"/>
      <c r="G41" s="191">
        <f>G37+G33+G29</f>
        <v>0</v>
      </c>
      <c r="H41" s="155"/>
      <c r="I41" s="157"/>
      <c r="J41" s="191">
        <f>J37+J33+J29</f>
        <v>0</v>
      </c>
      <c r="K41" s="192"/>
      <c r="L41" s="190"/>
      <c r="M41" s="193">
        <f>M37+M33+M29</f>
        <v>0</v>
      </c>
      <c r="N41" s="189"/>
      <c r="O41" s="190"/>
      <c r="P41" s="193">
        <f>P37+P33+P29</f>
        <v>0</v>
      </c>
      <c r="Q41" s="192"/>
      <c r="R41" s="190"/>
      <c r="S41" s="193">
        <f>S37+S33+S29</f>
        <v>0</v>
      </c>
      <c r="T41" s="189"/>
      <c r="U41" s="190"/>
      <c r="V41" s="193">
        <f>V37+V33+V29</f>
        <v>0</v>
      </c>
      <c r="W41" s="192"/>
      <c r="X41" s="190"/>
      <c r="Y41" s="193">
        <f>Y37+Y33+Y29</f>
        <v>0</v>
      </c>
      <c r="Z41" s="189"/>
      <c r="AA41" s="190"/>
      <c r="AB41" s="193">
        <f>AB37+AB33+AB29</f>
        <v>0</v>
      </c>
      <c r="AC41" s="189">
        <f t="shared" ref="AC41:AD41" si="59">AC29+AC33+AC37</f>
        <v>0</v>
      </c>
      <c r="AD41" s="194">
        <f t="shared" si="59"/>
        <v>0</v>
      </c>
      <c r="AE41" s="193">
        <f t="shared" si="31"/>
        <v>0</v>
      </c>
      <c r="AF41" s="195" t="e">
        <f t="shared" si="32"/>
        <v>#DIV/0!</v>
      </c>
      <c r="AG41" s="196"/>
      <c r="AH41" s="99"/>
      <c r="AI41" s="99"/>
    </row>
    <row r="42" spans="1:35" ht="15.75" customHeight="1" thickBot="1" x14ac:dyDescent="0.25">
      <c r="A42" s="197" t="s">
        <v>100</v>
      </c>
      <c r="B42" s="198" t="s">
        <v>24</v>
      </c>
      <c r="C42" s="165" t="s">
        <v>134</v>
      </c>
      <c r="D42" s="199"/>
      <c r="E42" s="89"/>
      <c r="F42" s="90"/>
      <c r="G42" s="90"/>
      <c r="H42" s="89"/>
      <c r="I42" s="90"/>
      <c r="J42" s="94"/>
      <c r="K42" s="90"/>
      <c r="L42" s="90"/>
      <c r="M42" s="94"/>
      <c r="N42" s="89"/>
      <c r="O42" s="90"/>
      <c r="P42" s="94"/>
      <c r="Q42" s="90"/>
      <c r="R42" s="90"/>
      <c r="S42" s="94"/>
      <c r="T42" s="89"/>
      <c r="U42" s="90"/>
      <c r="V42" s="94"/>
      <c r="W42" s="90"/>
      <c r="X42" s="90"/>
      <c r="Y42" s="94"/>
      <c r="Z42" s="89"/>
      <c r="AA42" s="90"/>
      <c r="AB42" s="90"/>
      <c r="AC42" s="95"/>
      <c r="AD42" s="96"/>
      <c r="AE42" s="96"/>
      <c r="AF42" s="97"/>
      <c r="AG42" s="98"/>
      <c r="AH42" s="99"/>
      <c r="AI42" s="99"/>
    </row>
    <row r="43" spans="1:35" ht="57.75" customHeight="1" x14ac:dyDescent="0.2">
      <c r="A43" s="100" t="s">
        <v>102</v>
      </c>
      <c r="B43" s="101" t="s">
        <v>135</v>
      </c>
      <c r="C43" s="170" t="s">
        <v>136</v>
      </c>
      <c r="D43" s="179"/>
      <c r="E43" s="200">
        <f t="shared" ref="E43:AB43" si="60">SUM(E44:E46)</f>
        <v>2</v>
      </c>
      <c r="F43" s="201">
        <f t="shared" si="60"/>
        <v>1218</v>
      </c>
      <c r="G43" s="202">
        <f t="shared" si="60"/>
        <v>2436</v>
      </c>
      <c r="H43" s="104">
        <f t="shared" si="60"/>
        <v>2</v>
      </c>
      <c r="I43" s="105">
        <f t="shared" si="60"/>
        <v>1218</v>
      </c>
      <c r="J43" s="137">
        <f t="shared" si="60"/>
        <v>2436</v>
      </c>
      <c r="K43" s="200">
        <f t="shared" si="60"/>
        <v>0</v>
      </c>
      <c r="L43" s="201">
        <f t="shared" si="60"/>
        <v>0</v>
      </c>
      <c r="M43" s="202">
        <f t="shared" si="60"/>
        <v>0</v>
      </c>
      <c r="N43" s="104">
        <f t="shared" si="60"/>
        <v>0</v>
      </c>
      <c r="O43" s="105">
        <f t="shared" si="60"/>
        <v>0</v>
      </c>
      <c r="P43" s="137">
        <f t="shared" si="60"/>
        <v>0</v>
      </c>
      <c r="Q43" s="200">
        <f t="shared" si="60"/>
        <v>0</v>
      </c>
      <c r="R43" s="201">
        <f t="shared" si="60"/>
        <v>0</v>
      </c>
      <c r="S43" s="202">
        <f t="shared" si="60"/>
        <v>0</v>
      </c>
      <c r="T43" s="104">
        <f t="shared" si="60"/>
        <v>0</v>
      </c>
      <c r="U43" s="105">
        <f t="shared" si="60"/>
        <v>0</v>
      </c>
      <c r="V43" s="137">
        <f t="shared" si="60"/>
        <v>0</v>
      </c>
      <c r="W43" s="200">
        <f t="shared" si="60"/>
        <v>0</v>
      </c>
      <c r="X43" s="201">
        <f t="shared" si="60"/>
        <v>0</v>
      </c>
      <c r="Y43" s="202">
        <f t="shared" si="60"/>
        <v>0</v>
      </c>
      <c r="Z43" s="104">
        <f t="shared" si="60"/>
        <v>0</v>
      </c>
      <c r="AA43" s="105">
        <f t="shared" si="60"/>
        <v>0</v>
      </c>
      <c r="AB43" s="137">
        <f t="shared" si="60"/>
        <v>0</v>
      </c>
      <c r="AC43" s="107">
        <f t="shared" ref="AC43:AC50" si="61">G43+M43+S43+Y43</f>
        <v>2436</v>
      </c>
      <c r="AD43" s="108">
        <f t="shared" ref="AD43:AD50" si="62">J43+P43+V43+AB43</f>
        <v>2436</v>
      </c>
      <c r="AE43" s="108">
        <f t="shared" ref="AE43:AE51" si="63">AC43-AD43</f>
        <v>0</v>
      </c>
      <c r="AF43" s="110">
        <f t="shared" ref="AF43:AF51" si="64">AE43/AC43</f>
        <v>0</v>
      </c>
      <c r="AG43" s="111"/>
      <c r="AH43" s="112"/>
      <c r="AI43" s="112"/>
    </row>
    <row r="44" spans="1:35" ht="34.5" customHeight="1" x14ac:dyDescent="0.2">
      <c r="A44" s="113" t="s">
        <v>105</v>
      </c>
      <c r="B44" s="114" t="s">
        <v>106</v>
      </c>
      <c r="C44" s="402" t="s">
        <v>280</v>
      </c>
      <c r="D44" s="116" t="s">
        <v>125</v>
      </c>
      <c r="E44" s="406">
        <v>2</v>
      </c>
      <c r="F44" s="407">
        <v>1218</v>
      </c>
      <c r="G44" s="119">
        <f t="shared" ref="G44:G46" si="65">E44*F44</f>
        <v>2436</v>
      </c>
      <c r="H44" s="406">
        <v>2</v>
      </c>
      <c r="I44" s="407">
        <v>1218</v>
      </c>
      <c r="J44" s="138">
        <f t="shared" ref="J44:J46" si="66">H44*I44</f>
        <v>2436</v>
      </c>
      <c r="K44" s="117"/>
      <c r="L44" s="118"/>
      <c r="M44" s="119">
        <f t="shared" ref="M44:M46" si="67">K44*L44</f>
        <v>0</v>
      </c>
      <c r="N44" s="117"/>
      <c r="O44" s="118"/>
      <c r="P44" s="138">
        <f t="shared" ref="P44:P46" si="68">N44*O44</f>
        <v>0</v>
      </c>
      <c r="Q44" s="117"/>
      <c r="R44" s="118"/>
      <c r="S44" s="119">
        <f t="shared" ref="S44:S46" si="69">Q44*R44</f>
        <v>0</v>
      </c>
      <c r="T44" s="117"/>
      <c r="U44" s="118"/>
      <c r="V44" s="138">
        <f t="shared" ref="V44:V46" si="70">T44*U44</f>
        <v>0</v>
      </c>
      <c r="W44" s="117"/>
      <c r="X44" s="118"/>
      <c r="Y44" s="119">
        <f t="shared" ref="Y44:Y46" si="71">W44*X44</f>
        <v>0</v>
      </c>
      <c r="Z44" s="117"/>
      <c r="AA44" s="118"/>
      <c r="AB44" s="138">
        <f t="shared" ref="AB44:AB46" si="72">Z44*AA44</f>
        <v>0</v>
      </c>
      <c r="AC44" s="120">
        <f t="shared" si="61"/>
        <v>2436</v>
      </c>
      <c r="AD44" s="121">
        <f t="shared" si="62"/>
        <v>2436</v>
      </c>
      <c r="AE44" s="181">
        <f t="shared" si="63"/>
        <v>0</v>
      </c>
      <c r="AF44" s="123">
        <f t="shared" si="64"/>
        <v>0</v>
      </c>
      <c r="AG44" s="124"/>
      <c r="AH44" s="99"/>
      <c r="AI44" s="99"/>
    </row>
    <row r="45" spans="1:35" ht="34.5" customHeight="1" x14ac:dyDescent="0.2">
      <c r="A45" s="113" t="s">
        <v>105</v>
      </c>
      <c r="B45" s="114" t="s">
        <v>109</v>
      </c>
      <c r="C45" s="115" t="s">
        <v>138</v>
      </c>
      <c r="D45" s="116" t="s">
        <v>125</v>
      </c>
      <c r="E45" s="117"/>
      <c r="F45" s="118"/>
      <c r="G45" s="119">
        <f t="shared" si="65"/>
        <v>0</v>
      </c>
      <c r="H45" s="117"/>
      <c r="I45" s="118"/>
      <c r="J45" s="138">
        <f t="shared" si="66"/>
        <v>0</v>
      </c>
      <c r="K45" s="117"/>
      <c r="L45" s="118"/>
      <c r="M45" s="119">
        <f t="shared" si="67"/>
        <v>0</v>
      </c>
      <c r="N45" s="117"/>
      <c r="O45" s="118"/>
      <c r="P45" s="138">
        <f t="shared" si="68"/>
        <v>0</v>
      </c>
      <c r="Q45" s="117"/>
      <c r="R45" s="118"/>
      <c r="S45" s="119">
        <f t="shared" si="69"/>
        <v>0</v>
      </c>
      <c r="T45" s="117"/>
      <c r="U45" s="118"/>
      <c r="V45" s="138">
        <f t="shared" si="70"/>
        <v>0</v>
      </c>
      <c r="W45" s="117"/>
      <c r="X45" s="118"/>
      <c r="Y45" s="119">
        <f t="shared" si="71"/>
        <v>0</v>
      </c>
      <c r="Z45" s="117"/>
      <c r="AA45" s="118"/>
      <c r="AB45" s="138">
        <f t="shared" si="72"/>
        <v>0</v>
      </c>
      <c r="AC45" s="120">
        <f t="shared" si="61"/>
        <v>0</v>
      </c>
      <c r="AD45" s="121">
        <f t="shared" si="62"/>
        <v>0</v>
      </c>
      <c r="AE45" s="181">
        <f t="shared" si="63"/>
        <v>0</v>
      </c>
      <c r="AF45" s="123" t="e">
        <f t="shared" si="64"/>
        <v>#DIV/0!</v>
      </c>
      <c r="AG45" s="124"/>
      <c r="AH45" s="99"/>
      <c r="AI45" s="99"/>
    </row>
    <row r="46" spans="1:35" ht="34.5" customHeight="1" thickBot="1" x14ac:dyDescent="0.25">
      <c r="A46" s="125" t="s">
        <v>105</v>
      </c>
      <c r="B46" s="126" t="s">
        <v>110</v>
      </c>
      <c r="C46" s="127" t="s">
        <v>139</v>
      </c>
      <c r="D46" s="128" t="s">
        <v>125</v>
      </c>
      <c r="E46" s="129"/>
      <c r="F46" s="130"/>
      <c r="G46" s="131">
        <f t="shared" si="65"/>
        <v>0</v>
      </c>
      <c r="H46" s="143"/>
      <c r="I46" s="144"/>
      <c r="J46" s="146">
        <f t="shared" si="66"/>
        <v>0</v>
      </c>
      <c r="K46" s="129"/>
      <c r="L46" s="130"/>
      <c r="M46" s="131">
        <f t="shared" si="67"/>
        <v>0</v>
      </c>
      <c r="N46" s="143"/>
      <c r="O46" s="144"/>
      <c r="P46" s="146">
        <f t="shared" si="68"/>
        <v>0</v>
      </c>
      <c r="Q46" s="129"/>
      <c r="R46" s="130"/>
      <c r="S46" s="131">
        <f t="shared" si="69"/>
        <v>0</v>
      </c>
      <c r="T46" s="143"/>
      <c r="U46" s="144"/>
      <c r="V46" s="146">
        <f t="shared" si="70"/>
        <v>0</v>
      </c>
      <c r="W46" s="129"/>
      <c r="X46" s="130"/>
      <c r="Y46" s="131">
        <f t="shared" si="71"/>
        <v>0</v>
      </c>
      <c r="Z46" s="143"/>
      <c r="AA46" s="144"/>
      <c r="AB46" s="146">
        <f t="shared" si="72"/>
        <v>0</v>
      </c>
      <c r="AC46" s="132">
        <f t="shared" si="61"/>
        <v>0</v>
      </c>
      <c r="AD46" s="133">
        <f t="shared" si="62"/>
        <v>0</v>
      </c>
      <c r="AE46" s="183">
        <f t="shared" si="63"/>
        <v>0</v>
      </c>
      <c r="AF46" s="123" t="e">
        <f t="shared" si="64"/>
        <v>#DIV/0!</v>
      </c>
      <c r="AG46" s="124"/>
      <c r="AH46" s="99"/>
      <c r="AI46" s="99"/>
    </row>
    <row r="47" spans="1:35" ht="56.25" customHeight="1" x14ac:dyDescent="0.2">
      <c r="A47" s="100" t="s">
        <v>102</v>
      </c>
      <c r="B47" s="101" t="s">
        <v>140</v>
      </c>
      <c r="C47" s="102" t="s">
        <v>141</v>
      </c>
      <c r="D47" s="103"/>
      <c r="E47" s="104">
        <f t="shared" ref="E47:AB47" si="73">SUM(E48:E50)</f>
        <v>0</v>
      </c>
      <c r="F47" s="105">
        <f t="shared" si="73"/>
        <v>0</v>
      </c>
      <c r="G47" s="106">
        <f t="shared" si="73"/>
        <v>0</v>
      </c>
      <c r="H47" s="104">
        <f t="shared" si="73"/>
        <v>0</v>
      </c>
      <c r="I47" s="105">
        <f t="shared" si="73"/>
        <v>0</v>
      </c>
      <c r="J47" s="137">
        <f t="shared" si="73"/>
        <v>0</v>
      </c>
      <c r="K47" s="203">
        <f t="shared" si="73"/>
        <v>0</v>
      </c>
      <c r="L47" s="105">
        <f t="shared" si="73"/>
        <v>0</v>
      </c>
      <c r="M47" s="137">
        <f t="shared" si="73"/>
        <v>0</v>
      </c>
      <c r="N47" s="104">
        <f t="shared" si="73"/>
        <v>0</v>
      </c>
      <c r="O47" s="105">
        <f t="shared" si="73"/>
        <v>0</v>
      </c>
      <c r="P47" s="137">
        <f t="shared" si="73"/>
        <v>0</v>
      </c>
      <c r="Q47" s="203">
        <f t="shared" si="73"/>
        <v>0</v>
      </c>
      <c r="R47" s="105">
        <f t="shared" si="73"/>
        <v>0</v>
      </c>
      <c r="S47" s="137">
        <f t="shared" si="73"/>
        <v>0</v>
      </c>
      <c r="T47" s="104">
        <f t="shared" si="73"/>
        <v>0</v>
      </c>
      <c r="U47" s="105">
        <f t="shared" si="73"/>
        <v>0</v>
      </c>
      <c r="V47" s="137">
        <f t="shared" si="73"/>
        <v>0</v>
      </c>
      <c r="W47" s="203">
        <f t="shared" si="73"/>
        <v>0</v>
      </c>
      <c r="X47" s="105">
        <f t="shared" si="73"/>
        <v>0</v>
      </c>
      <c r="Y47" s="137">
        <f t="shared" si="73"/>
        <v>0</v>
      </c>
      <c r="Z47" s="104">
        <f t="shared" si="73"/>
        <v>0</v>
      </c>
      <c r="AA47" s="105">
        <f t="shared" si="73"/>
        <v>0</v>
      </c>
      <c r="AB47" s="137">
        <f t="shared" si="73"/>
        <v>0</v>
      </c>
      <c r="AC47" s="107">
        <f t="shared" si="61"/>
        <v>0</v>
      </c>
      <c r="AD47" s="108">
        <f t="shared" si="62"/>
        <v>0</v>
      </c>
      <c r="AE47" s="108">
        <f t="shared" si="63"/>
        <v>0</v>
      </c>
      <c r="AF47" s="147" t="e">
        <f t="shared" si="64"/>
        <v>#DIV/0!</v>
      </c>
      <c r="AG47" s="148"/>
      <c r="AH47" s="112"/>
      <c r="AI47" s="112"/>
    </row>
    <row r="48" spans="1:35" ht="45" customHeight="1" x14ac:dyDescent="0.2">
      <c r="A48" s="113" t="s">
        <v>105</v>
      </c>
      <c r="B48" s="114" t="s">
        <v>106</v>
      </c>
      <c r="C48" s="115" t="s">
        <v>142</v>
      </c>
      <c r="D48" s="204"/>
      <c r="E48" s="117"/>
      <c r="F48" s="118"/>
      <c r="G48" s="119">
        <f t="shared" ref="G48:G50" si="74">E48*F48</f>
        <v>0</v>
      </c>
      <c r="H48" s="117"/>
      <c r="I48" s="118"/>
      <c r="J48" s="138">
        <f t="shared" ref="J48:J50" si="75">H48*I48</f>
        <v>0</v>
      </c>
      <c r="K48" s="205"/>
      <c r="L48" s="118"/>
      <c r="M48" s="138">
        <f t="shared" ref="M48:M50" si="76">K48*L48</f>
        <v>0</v>
      </c>
      <c r="N48" s="117"/>
      <c r="O48" s="118"/>
      <c r="P48" s="138">
        <f t="shared" ref="P48:P50" si="77">N48*O48</f>
        <v>0</v>
      </c>
      <c r="Q48" s="205"/>
      <c r="R48" s="118"/>
      <c r="S48" s="138">
        <f t="shared" ref="S48:S50" si="78">Q48*R48</f>
        <v>0</v>
      </c>
      <c r="T48" s="117"/>
      <c r="U48" s="118"/>
      <c r="V48" s="138">
        <f t="shared" ref="V48:V50" si="79">T48*U48</f>
        <v>0</v>
      </c>
      <c r="W48" s="205"/>
      <c r="X48" s="118"/>
      <c r="Y48" s="138">
        <f t="shared" ref="Y48:Y50" si="80">W48*X48</f>
        <v>0</v>
      </c>
      <c r="Z48" s="117"/>
      <c r="AA48" s="118"/>
      <c r="AB48" s="138">
        <f t="shared" ref="AB48:AB50" si="81">Z48*AA48</f>
        <v>0</v>
      </c>
      <c r="AC48" s="120">
        <f t="shared" si="61"/>
        <v>0</v>
      </c>
      <c r="AD48" s="121">
        <f t="shared" si="62"/>
        <v>0</v>
      </c>
      <c r="AE48" s="181">
        <f t="shared" si="63"/>
        <v>0</v>
      </c>
      <c r="AF48" s="123" t="e">
        <f t="shared" si="64"/>
        <v>#DIV/0!</v>
      </c>
      <c r="AG48" s="124"/>
      <c r="AH48" s="99"/>
      <c r="AI48" s="99"/>
    </row>
    <row r="49" spans="1:35" ht="24.75" customHeight="1" x14ac:dyDescent="0.2">
      <c r="A49" s="113" t="s">
        <v>105</v>
      </c>
      <c r="B49" s="114" t="s">
        <v>109</v>
      </c>
      <c r="C49" s="115" t="s">
        <v>143</v>
      </c>
      <c r="D49" s="204"/>
      <c r="E49" s="117"/>
      <c r="F49" s="118"/>
      <c r="G49" s="119">
        <f t="shared" si="74"/>
        <v>0</v>
      </c>
      <c r="H49" s="117"/>
      <c r="I49" s="118"/>
      <c r="J49" s="138">
        <f t="shared" si="75"/>
        <v>0</v>
      </c>
      <c r="K49" s="205"/>
      <c r="L49" s="118"/>
      <c r="M49" s="138">
        <f t="shared" si="76"/>
        <v>0</v>
      </c>
      <c r="N49" s="117"/>
      <c r="O49" s="118"/>
      <c r="P49" s="138">
        <f t="shared" si="77"/>
        <v>0</v>
      </c>
      <c r="Q49" s="205"/>
      <c r="R49" s="118"/>
      <c r="S49" s="138">
        <f t="shared" si="78"/>
        <v>0</v>
      </c>
      <c r="T49" s="117"/>
      <c r="U49" s="118"/>
      <c r="V49" s="138">
        <f t="shared" si="79"/>
        <v>0</v>
      </c>
      <c r="W49" s="205"/>
      <c r="X49" s="118"/>
      <c r="Y49" s="138">
        <f t="shared" si="80"/>
        <v>0</v>
      </c>
      <c r="Z49" s="117"/>
      <c r="AA49" s="118"/>
      <c r="AB49" s="138">
        <f t="shared" si="81"/>
        <v>0</v>
      </c>
      <c r="AC49" s="120">
        <f t="shared" si="61"/>
        <v>0</v>
      </c>
      <c r="AD49" s="121">
        <f t="shared" si="62"/>
        <v>0</v>
      </c>
      <c r="AE49" s="181">
        <f t="shared" si="63"/>
        <v>0</v>
      </c>
      <c r="AF49" s="123" t="e">
        <f t="shared" si="64"/>
        <v>#DIV/0!</v>
      </c>
      <c r="AG49" s="124"/>
      <c r="AH49" s="99"/>
      <c r="AI49" s="99"/>
    </row>
    <row r="50" spans="1:35" ht="21" customHeight="1" thickBot="1" x14ac:dyDescent="0.25">
      <c r="A50" s="139" t="s">
        <v>105</v>
      </c>
      <c r="B50" s="140" t="s">
        <v>110</v>
      </c>
      <c r="C50" s="141" t="s">
        <v>144</v>
      </c>
      <c r="D50" s="206"/>
      <c r="E50" s="143"/>
      <c r="F50" s="144"/>
      <c r="G50" s="145">
        <f t="shared" si="74"/>
        <v>0</v>
      </c>
      <c r="H50" s="143"/>
      <c r="I50" s="144"/>
      <c r="J50" s="146">
        <f t="shared" si="75"/>
        <v>0</v>
      </c>
      <c r="K50" s="207"/>
      <c r="L50" s="144"/>
      <c r="M50" s="146">
        <f t="shared" si="76"/>
        <v>0</v>
      </c>
      <c r="N50" s="143"/>
      <c r="O50" s="144"/>
      <c r="P50" s="146">
        <f t="shared" si="77"/>
        <v>0</v>
      </c>
      <c r="Q50" s="207"/>
      <c r="R50" s="144"/>
      <c r="S50" s="146">
        <f t="shared" si="78"/>
        <v>0</v>
      </c>
      <c r="T50" s="143"/>
      <c r="U50" s="144"/>
      <c r="V50" s="146">
        <f t="shared" si="79"/>
        <v>0</v>
      </c>
      <c r="W50" s="207"/>
      <c r="X50" s="144"/>
      <c r="Y50" s="146">
        <f t="shared" si="80"/>
        <v>0</v>
      </c>
      <c r="Z50" s="143"/>
      <c r="AA50" s="144"/>
      <c r="AB50" s="146">
        <f t="shared" si="81"/>
        <v>0</v>
      </c>
      <c r="AC50" s="132">
        <f t="shared" si="61"/>
        <v>0</v>
      </c>
      <c r="AD50" s="133">
        <f t="shared" si="62"/>
        <v>0</v>
      </c>
      <c r="AE50" s="183">
        <f t="shared" si="63"/>
        <v>0</v>
      </c>
      <c r="AF50" s="149" t="e">
        <f t="shared" si="64"/>
        <v>#DIV/0!</v>
      </c>
      <c r="AG50" s="150"/>
      <c r="AH50" s="99"/>
      <c r="AI50" s="99"/>
    </row>
    <row r="51" spans="1:35" ht="15" customHeight="1" thickBot="1" x14ac:dyDescent="0.25">
      <c r="A51" s="185" t="s">
        <v>145</v>
      </c>
      <c r="B51" s="186"/>
      <c r="C51" s="187"/>
      <c r="D51" s="188"/>
      <c r="E51" s="189">
        <f t="shared" ref="E51:AB51" si="82">E47+E43</f>
        <v>2</v>
      </c>
      <c r="F51" s="190">
        <f t="shared" si="82"/>
        <v>1218</v>
      </c>
      <c r="G51" s="191">
        <f t="shared" si="82"/>
        <v>2436</v>
      </c>
      <c r="H51" s="155">
        <f t="shared" si="82"/>
        <v>2</v>
      </c>
      <c r="I51" s="157">
        <f t="shared" si="82"/>
        <v>1218</v>
      </c>
      <c r="J51" s="208">
        <f t="shared" si="82"/>
        <v>2436</v>
      </c>
      <c r="K51" s="192">
        <f t="shared" si="82"/>
        <v>0</v>
      </c>
      <c r="L51" s="190">
        <f t="shared" si="82"/>
        <v>0</v>
      </c>
      <c r="M51" s="193">
        <f t="shared" si="82"/>
        <v>0</v>
      </c>
      <c r="N51" s="189">
        <f t="shared" si="82"/>
        <v>0</v>
      </c>
      <c r="O51" s="190">
        <f t="shared" si="82"/>
        <v>0</v>
      </c>
      <c r="P51" s="193">
        <f t="shared" si="82"/>
        <v>0</v>
      </c>
      <c r="Q51" s="192">
        <f t="shared" si="82"/>
        <v>0</v>
      </c>
      <c r="R51" s="190">
        <f t="shared" si="82"/>
        <v>0</v>
      </c>
      <c r="S51" s="193">
        <f t="shared" si="82"/>
        <v>0</v>
      </c>
      <c r="T51" s="189">
        <f t="shared" si="82"/>
        <v>0</v>
      </c>
      <c r="U51" s="190">
        <f t="shared" si="82"/>
        <v>0</v>
      </c>
      <c r="V51" s="193">
        <f t="shared" si="82"/>
        <v>0</v>
      </c>
      <c r="W51" s="192">
        <f t="shared" si="82"/>
        <v>0</v>
      </c>
      <c r="X51" s="190">
        <f t="shared" si="82"/>
        <v>0</v>
      </c>
      <c r="Y51" s="193">
        <f t="shared" si="82"/>
        <v>0</v>
      </c>
      <c r="Z51" s="189">
        <f t="shared" si="82"/>
        <v>0</v>
      </c>
      <c r="AA51" s="190">
        <f t="shared" si="82"/>
        <v>0</v>
      </c>
      <c r="AB51" s="193">
        <f t="shared" si="82"/>
        <v>0</v>
      </c>
      <c r="AC51" s="192">
        <f t="shared" ref="AC51:AD51" si="83">AC43+AC47</f>
        <v>2436</v>
      </c>
      <c r="AD51" s="194">
        <f t="shared" si="83"/>
        <v>2436</v>
      </c>
      <c r="AE51" s="189">
        <f t="shared" si="63"/>
        <v>0</v>
      </c>
      <c r="AF51" s="209">
        <f t="shared" si="64"/>
        <v>0</v>
      </c>
      <c r="AG51" s="210"/>
      <c r="AH51" s="99"/>
      <c r="AI51" s="99"/>
    </row>
    <row r="52" spans="1:35" ht="15" customHeight="1" thickBot="1" x14ac:dyDescent="0.25">
      <c r="A52" s="211" t="s">
        <v>100</v>
      </c>
      <c r="B52" s="212" t="s">
        <v>25</v>
      </c>
      <c r="C52" s="165" t="s">
        <v>146</v>
      </c>
      <c r="D52" s="199"/>
      <c r="E52" s="89"/>
      <c r="F52" s="90"/>
      <c r="G52" s="90"/>
      <c r="H52" s="89"/>
      <c r="I52" s="90"/>
      <c r="J52" s="94"/>
      <c r="K52" s="90"/>
      <c r="L52" s="90"/>
      <c r="M52" s="94"/>
      <c r="N52" s="89"/>
      <c r="O52" s="90"/>
      <c r="P52" s="94"/>
      <c r="Q52" s="90"/>
      <c r="R52" s="90"/>
      <c r="S52" s="94"/>
      <c r="T52" s="89"/>
      <c r="U52" s="90"/>
      <c r="V52" s="94"/>
      <c r="W52" s="90"/>
      <c r="X52" s="90"/>
      <c r="Y52" s="94"/>
      <c r="Z52" s="89"/>
      <c r="AA52" s="90"/>
      <c r="AB52" s="90"/>
      <c r="AC52" s="95"/>
      <c r="AD52" s="96"/>
      <c r="AE52" s="96"/>
      <c r="AF52" s="97"/>
      <c r="AG52" s="98"/>
      <c r="AH52" s="99"/>
      <c r="AI52" s="99"/>
    </row>
    <row r="53" spans="1:35" ht="15" customHeight="1" x14ac:dyDescent="0.2">
      <c r="A53" s="100" t="s">
        <v>102</v>
      </c>
      <c r="B53" s="101" t="s">
        <v>147</v>
      </c>
      <c r="C53" s="170" t="s">
        <v>148</v>
      </c>
      <c r="D53" s="179"/>
      <c r="E53" s="200">
        <f t="shared" ref="E53:AB53" si="84">SUM(E54:E56)</f>
        <v>5</v>
      </c>
      <c r="F53" s="201">
        <f t="shared" si="84"/>
        <v>3200</v>
      </c>
      <c r="G53" s="202">
        <f t="shared" si="84"/>
        <v>16000</v>
      </c>
      <c r="H53" s="104">
        <f t="shared" si="84"/>
        <v>4</v>
      </c>
      <c r="I53" s="105">
        <f t="shared" si="84"/>
        <v>3411.36</v>
      </c>
      <c r="J53" s="137">
        <f t="shared" si="84"/>
        <v>13645.44</v>
      </c>
      <c r="K53" s="213">
        <f t="shared" si="84"/>
        <v>0</v>
      </c>
      <c r="L53" s="201">
        <f t="shared" si="84"/>
        <v>0</v>
      </c>
      <c r="M53" s="214">
        <f t="shared" si="84"/>
        <v>0</v>
      </c>
      <c r="N53" s="200">
        <f t="shared" si="84"/>
        <v>0</v>
      </c>
      <c r="O53" s="201">
        <f t="shared" si="84"/>
        <v>0</v>
      </c>
      <c r="P53" s="214">
        <f t="shared" si="84"/>
        <v>0</v>
      </c>
      <c r="Q53" s="213">
        <f t="shared" si="84"/>
        <v>0</v>
      </c>
      <c r="R53" s="201">
        <f t="shared" si="84"/>
        <v>0</v>
      </c>
      <c r="S53" s="214">
        <f t="shared" si="84"/>
        <v>0</v>
      </c>
      <c r="T53" s="200">
        <f t="shared" si="84"/>
        <v>0</v>
      </c>
      <c r="U53" s="201">
        <f t="shared" si="84"/>
        <v>0</v>
      </c>
      <c r="V53" s="214">
        <f t="shared" si="84"/>
        <v>0</v>
      </c>
      <c r="W53" s="213">
        <f t="shared" si="84"/>
        <v>0</v>
      </c>
      <c r="X53" s="201">
        <f t="shared" si="84"/>
        <v>0</v>
      </c>
      <c r="Y53" s="214">
        <f t="shared" si="84"/>
        <v>0</v>
      </c>
      <c r="Z53" s="200">
        <f t="shared" si="84"/>
        <v>0</v>
      </c>
      <c r="AA53" s="201">
        <f t="shared" si="84"/>
        <v>0</v>
      </c>
      <c r="AB53" s="214">
        <f t="shared" si="84"/>
        <v>0</v>
      </c>
      <c r="AC53" s="107">
        <f t="shared" ref="AC53:AC72" si="85">G53+M53+S53+Y53</f>
        <v>16000</v>
      </c>
      <c r="AD53" s="108">
        <f t="shared" ref="AD53:AD72" si="86">J53+P53+V53+AB53</f>
        <v>13645.44</v>
      </c>
      <c r="AE53" s="108">
        <f t="shared" ref="AE53:AE79" si="87">AC53-AD53</f>
        <v>2354.5599999999995</v>
      </c>
      <c r="AF53" s="110">
        <f t="shared" ref="AF53:AF79" si="88">AE53/AC53</f>
        <v>0.14715999999999996</v>
      </c>
      <c r="AG53" s="111"/>
      <c r="AH53" s="112"/>
      <c r="AI53" s="112"/>
    </row>
    <row r="54" spans="1:35" ht="41.25" customHeight="1" x14ac:dyDescent="0.2">
      <c r="A54" s="113" t="s">
        <v>105</v>
      </c>
      <c r="B54" s="114" t="s">
        <v>106</v>
      </c>
      <c r="C54" s="408" t="s">
        <v>281</v>
      </c>
      <c r="D54" s="409" t="s">
        <v>108</v>
      </c>
      <c r="E54" s="410">
        <v>5</v>
      </c>
      <c r="F54" s="411">
        <v>3200</v>
      </c>
      <c r="G54" s="218">
        <f t="shared" ref="G54:G56" si="89">E54*F54</f>
        <v>16000</v>
      </c>
      <c r="H54" s="506">
        <v>4</v>
      </c>
      <c r="I54" s="507">
        <v>3411.36</v>
      </c>
      <c r="J54" s="508">
        <v>13645.44</v>
      </c>
      <c r="K54" s="205"/>
      <c r="L54" s="217"/>
      <c r="M54" s="138">
        <f t="shared" ref="M54:M56" si="90">K54*L54</f>
        <v>0</v>
      </c>
      <c r="N54" s="117"/>
      <c r="O54" s="217"/>
      <c r="P54" s="138">
        <f t="shared" ref="P54:P56" si="91">N54*O54</f>
        <v>0</v>
      </c>
      <c r="Q54" s="205"/>
      <c r="R54" s="217"/>
      <c r="S54" s="138">
        <f t="shared" ref="S54:S56" si="92">Q54*R54</f>
        <v>0</v>
      </c>
      <c r="T54" s="117"/>
      <c r="U54" s="217"/>
      <c r="V54" s="138">
        <f t="shared" ref="V54:V56" si="93">T54*U54</f>
        <v>0</v>
      </c>
      <c r="W54" s="205"/>
      <c r="X54" s="217"/>
      <c r="Y54" s="138">
        <f t="shared" ref="Y54:Y56" si="94">W54*X54</f>
        <v>0</v>
      </c>
      <c r="Z54" s="117"/>
      <c r="AA54" s="217"/>
      <c r="AB54" s="138">
        <f t="shared" ref="AB54:AB56" si="95">Z54*AA54</f>
        <v>0</v>
      </c>
      <c r="AC54" s="120">
        <f t="shared" si="85"/>
        <v>16000</v>
      </c>
      <c r="AD54" s="121">
        <f t="shared" si="86"/>
        <v>13645.44</v>
      </c>
      <c r="AE54" s="181">
        <f t="shared" si="87"/>
        <v>2354.5599999999995</v>
      </c>
      <c r="AF54" s="123">
        <f t="shared" si="88"/>
        <v>0.14715999999999996</v>
      </c>
      <c r="AG54" s="124"/>
      <c r="AH54" s="99"/>
      <c r="AI54" s="99"/>
    </row>
    <row r="55" spans="1:35" ht="34.5" customHeight="1" x14ac:dyDescent="0.2">
      <c r="A55" s="113" t="s">
        <v>105</v>
      </c>
      <c r="B55" s="114" t="s">
        <v>109</v>
      </c>
      <c r="C55" s="115" t="s">
        <v>149</v>
      </c>
      <c r="D55" s="215" t="s">
        <v>150</v>
      </c>
      <c r="E55" s="216"/>
      <c r="F55" s="217"/>
      <c r="G55" s="218">
        <f t="shared" si="89"/>
        <v>0</v>
      </c>
      <c r="H55" s="216"/>
      <c r="I55" s="217"/>
      <c r="J55" s="219">
        <f t="shared" ref="J55:J56" si="96">H55*I55</f>
        <v>0</v>
      </c>
      <c r="K55" s="205"/>
      <c r="L55" s="217"/>
      <c r="M55" s="138">
        <f t="shared" si="90"/>
        <v>0</v>
      </c>
      <c r="N55" s="117"/>
      <c r="O55" s="217"/>
      <c r="P55" s="138">
        <f t="shared" si="91"/>
        <v>0</v>
      </c>
      <c r="Q55" s="205"/>
      <c r="R55" s="217"/>
      <c r="S55" s="138">
        <f t="shared" si="92"/>
        <v>0</v>
      </c>
      <c r="T55" s="117"/>
      <c r="U55" s="217"/>
      <c r="V55" s="138">
        <f t="shared" si="93"/>
        <v>0</v>
      </c>
      <c r="W55" s="205"/>
      <c r="X55" s="217"/>
      <c r="Y55" s="138">
        <f t="shared" si="94"/>
        <v>0</v>
      </c>
      <c r="Z55" s="117"/>
      <c r="AA55" s="217"/>
      <c r="AB55" s="138">
        <f t="shared" si="95"/>
        <v>0</v>
      </c>
      <c r="AC55" s="120">
        <f t="shared" si="85"/>
        <v>0</v>
      </c>
      <c r="AD55" s="121">
        <f t="shared" si="86"/>
        <v>0</v>
      </c>
      <c r="AE55" s="181">
        <f t="shared" si="87"/>
        <v>0</v>
      </c>
      <c r="AF55" s="123" t="e">
        <f t="shared" si="88"/>
        <v>#DIV/0!</v>
      </c>
      <c r="AG55" s="124"/>
      <c r="AH55" s="99"/>
      <c r="AI55" s="99"/>
    </row>
    <row r="56" spans="1:35" ht="34.5" customHeight="1" thickBot="1" x14ac:dyDescent="0.25">
      <c r="A56" s="139" t="s">
        <v>105</v>
      </c>
      <c r="B56" s="126" t="s">
        <v>110</v>
      </c>
      <c r="C56" s="127" t="s">
        <v>149</v>
      </c>
      <c r="D56" s="220" t="s">
        <v>150</v>
      </c>
      <c r="E56" s="221"/>
      <c r="F56" s="222"/>
      <c r="G56" s="223">
        <f t="shared" si="89"/>
        <v>0</v>
      </c>
      <c r="H56" s="224"/>
      <c r="I56" s="225"/>
      <c r="J56" s="226">
        <f t="shared" si="96"/>
        <v>0</v>
      </c>
      <c r="K56" s="227"/>
      <c r="L56" s="222"/>
      <c r="M56" s="228">
        <f t="shared" si="90"/>
        <v>0</v>
      </c>
      <c r="N56" s="129"/>
      <c r="O56" s="222"/>
      <c r="P56" s="228">
        <f t="shared" si="91"/>
        <v>0</v>
      </c>
      <c r="Q56" s="227"/>
      <c r="R56" s="222"/>
      <c r="S56" s="228">
        <f t="shared" si="92"/>
        <v>0</v>
      </c>
      <c r="T56" s="129"/>
      <c r="U56" s="222"/>
      <c r="V56" s="228">
        <f t="shared" si="93"/>
        <v>0</v>
      </c>
      <c r="W56" s="227"/>
      <c r="X56" s="222"/>
      <c r="Y56" s="228">
        <f t="shared" si="94"/>
        <v>0</v>
      </c>
      <c r="Z56" s="129"/>
      <c r="AA56" s="222"/>
      <c r="AB56" s="228">
        <f t="shared" si="95"/>
        <v>0</v>
      </c>
      <c r="AC56" s="132">
        <f t="shared" si="85"/>
        <v>0</v>
      </c>
      <c r="AD56" s="133">
        <f t="shared" si="86"/>
        <v>0</v>
      </c>
      <c r="AE56" s="183">
        <f t="shared" si="87"/>
        <v>0</v>
      </c>
      <c r="AF56" s="123" t="e">
        <f t="shared" si="88"/>
        <v>#DIV/0!</v>
      </c>
      <c r="AG56" s="124"/>
      <c r="AH56" s="99"/>
      <c r="AI56" s="99"/>
    </row>
    <row r="57" spans="1:35" ht="27.75" customHeight="1" x14ac:dyDescent="0.2">
      <c r="A57" s="100" t="s">
        <v>102</v>
      </c>
      <c r="B57" s="101" t="s">
        <v>151</v>
      </c>
      <c r="C57" s="102" t="s">
        <v>152</v>
      </c>
      <c r="D57" s="103"/>
      <c r="E57" s="104">
        <f t="shared" ref="E57:AB57" si="97">SUM(E58:E60)</f>
        <v>0</v>
      </c>
      <c r="F57" s="105">
        <f t="shared" si="97"/>
        <v>0</v>
      </c>
      <c r="G57" s="106">
        <f t="shared" si="97"/>
        <v>0</v>
      </c>
      <c r="H57" s="104">
        <f t="shared" si="97"/>
        <v>0</v>
      </c>
      <c r="I57" s="105">
        <f t="shared" si="97"/>
        <v>0</v>
      </c>
      <c r="J57" s="137">
        <f t="shared" si="97"/>
        <v>0</v>
      </c>
      <c r="K57" s="203">
        <f t="shared" si="97"/>
        <v>0</v>
      </c>
      <c r="L57" s="105">
        <f t="shared" si="97"/>
        <v>0</v>
      </c>
      <c r="M57" s="137">
        <f t="shared" si="97"/>
        <v>0</v>
      </c>
      <c r="N57" s="104">
        <f t="shared" si="97"/>
        <v>0</v>
      </c>
      <c r="O57" s="105">
        <f t="shared" si="97"/>
        <v>0</v>
      </c>
      <c r="P57" s="137">
        <f t="shared" si="97"/>
        <v>0</v>
      </c>
      <c r="Q57" s="203">
        <f t="shared" si="97"/>
        <v>0</v>
      </c>
      <c r="R57" s="105">
        <f t="shared" si="97"/>
        <v>0</v>
      </c>
      <c r="S57" s="137">
        <f t="shared" si="97"/>
        <v>0</v>
      </c>
      <c r="T57" s="104">
        <f t="shared" si="97"/>
        <v>0</v>
      </c>
      <c r="U57" s="105">
        <f t="shared" si="97"/>
        <v>0</v>
      </c>
      <c r="V57" s="137">
        <f t="shared" si="97"/>
        <v>0</v>
      </c>
      <c r="W57" s="203">
        <f t="shared" si="97"/>
        <v>0</v>
      </c>
      <c r="X57" s="105">
        <f t="shared" si="97"/>
        <v>0</v>
      </c>
      <c r="Y57" s="137">
        <f t="shared" si="97"/>
        <v>0</v>
      </c>
      <c r="Z57" s="104">
        <f t="shared" si="97"/>
        <v>0</v>
      </c>
      <c r="AA57" s="105">
        <f t="shared" si="97"/>
        <v>0</v>
      </c>
      <c r="AB57" s="137">
        <f t="shared" si="97"/>
        <v>0</v>
      </c>
      <c r="AC57" s="107">
        <f t="shared" si="85"/>
        <v>0</v>
      </c>
      <c r="AD57" s="108">
        <f t="shared" si="86"/>
        <v>0</v>
      </c>
      <c r="AE57" s="108">
        <f t="shared" si="87"/>
        <v>0</v>
      </c>
      <c r="AF57" s="147" t="e">
        <f t="shared" si="88"/>
        <v>#DIV/0!</v>
      </c>
      <c r="AG57" s="148"/>
      <c r="AH57" s="112"/>
      <c r="AI57" s="112"/>
    </row>
    <row r="58" spans="1:35" ht="30" customHeight="1" x14ac:dyDescent="0.2">
      <c r="A58" s="113" t="s">
        <v>105</v>
      </c>
      <c r="B58" s="114" t="s">
        <v>106</v>
      </c>
      <c r="C58" s="229" t="s">
        <v>153</v>
      </c>
      <c r="D58" s="116" t="s">
        <v>154</v>
      </c>
      <c r="E58" s="117"/>
      <c r="F58" s="118"/>
      <c r="G58" s="119">
        <f t="shared" ref="G58:G60" si="98">E58*F58</f>
        <v>0</v>
      </c>
      <c r="H58" s="117"/>
      <c r="I58" s="118"/>
      <c r="J58" s="138">
        <f t="shared" ref="J58:J60" si="99">H58*I58</f>
        <v>0</v>
      </c>
      <c r="K58" s="205"/>
      <c r="L58" s="118"/>
      <c r="M58" s="138">
        <f t="shared" ref="M58:M60" si="100">K58*L58</f>
        <v>0</v>
      </c>
      <c r="N58" s="117"/>
      <c r="O58" s="118"/>
      <c r="P58" s="138">
        <f t="shared" ref="P58:P60" si="101">N58*O58</f>
        <v>0</v>
      </c>
      <c r="Q58" s="205"/>
      <c r="R58" s="118"/>
      <c r="S58" s="138">
        <f t="shared" ref="S58:S60" si="102">Q58*R58</f>
        <v>0</v>
      </c>
      <c r="T58" s="117"/>
      <c r="U58" s="118"/>
      <c r="V58" s="138">
        <f t="shared" ref="V58:V60" si="103">T58*U58</f>
        <v>0</v>
      </c>
      <c r="W58" s="205"/>
      <c r="X58" s="118"/>
      <c r="Y58" s="138">
        <f t="shared" ref="Y58:Y60" si="104">W58*X58</f>
        <v>0</v>
      </c>
      <c r="Z58" s="117"/>
      <c r="AA58" s="118"/>
      <c r="AB58" s="138">
        <f t="shared" ref="AB58:AB60" si="105">Z58*AA58</f>
        <v>0</v>
      </c>
      <c r="AC58" s="120">
        <f t="shared" si="85"/>
        <v>0</v>
      </c>
      <c r="AD58" s="121">
        <f t="shared" si="86"/>
        <v>0</v>
      </c>
      <c r="AE58" s="181">
        <f t="shared" si="87"/>
        <v>0</v>
      </c>
      <c r="AF58" s="123" t="e">
        <f t="shared" si="88"/>
        <v>#DIV/0!</v>
      </c>
      <c r="AG58" s="124"/>
      <c r="AH58" s="99"/>
      <c r="AI58" s="99"/>
    </row>
    <row r="59" spans="1:35" ht="30" customHeight="1" x14ac:dyDescent="0.2">
      <c r="A59" s="113" t="s">
        <v>105</v>
      </c>
      <c r="B59" s="114" t="s">
        <v>109</v>
      </c>
      <c r="C59" s="229" t="s">
        <v>137</v>
      </c>
      <c r="D59" s="116" t="s">
        <v>154</v>
      </c>
      <c r="E59" s="117"/>
      <c r="F59" s="118"/>
      <c r="G59" s="119">
        <f t="shared" si="98"/>
        <v>0</v>
      </c>
      <c r="H59" s="117"/>
      <c r="I59" s="118"/>
      <c r="J59" s="138">
        <f t="shared" si="99"/>
        <v>0</v>
      </c>
      <c r="K59" s="205"/>
      <c r="L59" s="118"/>
      <c r="M59" s="138">
        <f t="shared" si="100"/>
        <v>0</v>
      </c>
      <c r="N59" s="117"/>
      <c r="O59" s="118"/>
      <c r="P59" s="138">
        <f t="shared" si="101"/>
        <v>0</v>
      </c>
      <c r="Q59" s="205"/>
      <c r="R59" s="118"/>
      <c r="S59" s="138">
        <f t="shared" si="102"/>
        <v>0</v>
      </c>
      <c r="T59" s="117"/>
      <c r="U59" s="118"/>
      <c r="V59" s="138">
        <f t="shared" si="103"/>
        <v>0</v>
      </c>
      <c r="W59" s="205"/>
      <c r="X59" s="118"/>
      <c r="Y59" s="138">
        <f t="shared" si="104"/>
        <v>0</v>
      </c>
      <c r="Z59" s="117"/>
      <c r="AA59" s="118"/>
      <c r="AB59" s="138">
        <f t="shared" si="105"/>
        <v>0</v>
      </c>
      <c r="AC59" s="120">
        <f t="shared" si="85"/>
        <v>0</v>
      </c>
      <c r="AD59" s="121">
        <f t="shared" si="86"/>
        <v>0</v>
      </c>
      <c r="AE59" s="181">
        <f t="shared" si="87"/>
        <v>0</v>
      </c>
      <c r="AF59" s="123" t="e">
        <f t="shared" si="88"/>
        <v>#DIV/0!</v>
      </c>
      <c r="AG59" s="124"/>
      <c r="AH59" s="99"/>
      <c r="AI59" s="99"/>
    </row>
    <row r="60" spans="1:35" ht="30" customHeight="1" thickBot="1" x14ac:dyDescent="0.25">
      <c r="A60" s="125" t="s">
        <v>105</v>
      </c>
      <c r="B60" s="140" t="s">
        <v>110</v>
      </c>
      <c r="C60" s="230" t="s">
        <v>138</v>
      </c>
      <c r="D60" s="128" t="s">
        <v>154</v>
      </c>
      <c r="E60" s="129"/>
      <c r="F60" s="130"/>
      <c r="G60" s="131">
        <f t="shared" si="98"/>
        <v>0</v>
      </c>
      <c r="H60" s="143"/>
      <c r="I60" s="144"/>
      <c r="J60" s="146">
        <f t="shared" si="99"/>
        <v>0</v>
      </c>
      <c r="K60" s="227"/>
      <c r="L60" s="130"/>
      <c r="M60" s="228">
        <f t="shared" si="100"/>
        <v>0</v>
      </c>
      <c r="N60" s="129"/>
      <c r="O60" s="130"/>
      <c r="P60" s="228">
        <f t="shared" si="101"/>
        <v>0</v>
      </c>
      <c r="Q60" s="227"/>
      <c r="R60" s="130"/>
      <c r="S60" s="228">
        <f t="shared" si="102"/>
        <v>0</v>
      </c>
      <c r="T60" s="129"/>
      <c r="U60" s="130"/>
      <c r="V60" s="228">
        <f t="shared" si="103"/>
        <v>0</v>
      </c>
      <c r="W60" s="227"/>
      <c r="X60" s="130"/>
      <c r="Y60" s="228">
        <f t="shared" si="104"/>
        <v>0</v>
      </c>
      <c r="Z60" s="129"/>
      <c r="AA60" s="130"/>
      <c r="AB60" s="228">
        <f t="shared" si="105"/>
        <v>0</v>
      </c>
      <c r="AC60" s="132">
        <f t="shared" si="85"/>
        <v>0</v>
      </c>
      <c r="AD60" s="133">
        <f t="shared" si="86"/>
        <v>0</v>
      </c>
      <c r="AE60" s="183">
        <f t="shared" si="87"/>
        <v>0</v>
      </c>
      <c r="AF60" s="123" t="e">
        <f t="shared" si="88"/>
        <v>#DIV/0!</v>
      </c>
      <c r="AG60" s="124"/>
      <c r="AH60" s="99"/>
      <c r="AI60" s="99"/>
    </row>
    <row r="61" spans="1:35" ht="15" customHeight="1" x14ac:dyDescent="0.2">
      <c r="A61" s="100" t="s">
        <v>102</v>
      </c>
      <c r="B61" s="101" t="s">
        <v>155</v>
      </c>
      <c r="C61" s="102" t="s">
        <v>156</v>
      </c>
      <c r="D61" s="103"/>
      <c r="E61" s="104">
        <f t="shared" ref="E61:AB61" si="106">SUM(E62:E64)</f>
        <v>0</v>
      </c>
      <c r="F61" s="105">
        <f t="shared" si="106"/>
        <v>0</v>
      </c>
      <c r="G61" s="106">
        <f t="shared" si="106"/>
        <v>0</v>
      </c>
      <c r="H61" s="104">
        <f t="shared" si="106"/>
        <v>0</v>
      </c>
      <c r="I61" s="105">
        <f t="shared" si="106"/>
        <v>0</v>
      </c>
      <c r="J61" s="137">
        <f t="shared" si="106"/>
        <v>0</v>
      </c>
      <c r="K61" s="203">
        <f t="shared" si="106"/>
        <v>0</v>
      </c>
      <c r="L61" s="105">
        <f t="shared" si="106"/>
        <v>0</v>
      </c>
      <c r="M61" s="137">
        <f t="shared" si="106"/>
        <v>0</v>
      </c>
      <c r="N61" s="104">
        <f t="shared" si="106"/>
        <v>0</v>
      </c>
      <c r="O61" s="105">
        <f t="shared" si="106"/>
        <v>0</v>
      </c>
      <c r="P61" s="137">
        <f t="shared" si="106"/>
        <v>0</v>
      </c>
      <c r="Q61" s="203">
        <f t="shared" si="106"/>
        <v>0</v>
      </c>
      <c r="R61" s="105">
        <f t="shared" si="106"/>
        <v>0</v>
      </c>
      <c r="S61" s="137">
        <f t="shared" si="106"/>
        <v>0</v>
      </c>
      <c r="T61" s="104">
        <f t="shared" si="106"/>
        <v>0</v>
      </c>
      <c r="U61" s="105">
        <f t="shared" si="106"/>
        <v>0</v>
      </c>
      <c r="V61" s="137">
        <f t="shared" si="106"/>
        <v>0</v>
      </c>
      <c r="W61" s="203">
        <f t="shared" si="106"/>
        <v>0</v>
      </c>
      <c r="X61" s="105">
        <f t="shared" si="106"/>
        <v>0</v>
      </c>
      <c r="Y61" s="137">
        <f t="shared" si="106"/>
        <v>0</v>
      </c>
      <c r="Z61" s="104">
        <f t="shared" si="106"/>
        <v>0</v>
      </c>
      <c r="AA61" s="105">
        <f t="shared" si="106"/>
        <v>0</v>
      </c>
      <c r="AB61" s="137">
        <f t="shared" si="106"/>
        <v>0</v>
      </c>
      <c r="AC61" s="107">
        <f t="shared" si="85"/>
        <v>0</v>
      </c>
      <c r="AD61" s="108">
        <f t="shared" si="86"/>
        <v>0</v>
      </c>
      <c r="AE61" s="108">
        <f t="shared" si="87"/>
        <v>0</v>
      </c>
      <c r="AF61" s="147" t="e">
        <f t="shared" si="88"/>
        <v>#DIV/0!</v>
      </c>
      <c r="AG61" s="148"/>
      <c r="AH61" s="112"/>
      <c r="AI61" s="112"/>
    </row>
    <row r="62" spans="1:35" ht="41.25" customHeight="1" x14ac:dyDescent="0.2">
      <c r="A62" s="113" t="s">
        <v>105</v>
      </c>
      <c r="B62" s="114" t="s">
        <v>106</v>
      </c>
      <c r="C62" s="229" t="s">
        <v>157</v>
      </c>
      <c r="D62" s="116" t="s">
        <v>158</v>
      </c>
      <c r="E62" s="117"/>
      <c r="F62" s="118"/>
      <c r="G62" s="119">
        <f t="shared" ref="G62:G64" si="107">E62*F62</f>
        <v>0</v>
      </c>
      <c r="H62" s="117"/>
      <c r="I62" s="118"/>
      <c r="J62" s="138">
        <f t="shared" ref="J62:J64" si="108">H62*I62</f>
        <v>0</v>
      </c>
      <c r="K62" s="205"/>
      <c r="L62" s="118"/>
      <c r="M62" s="138">
        <f t="shared" ref="M62:M64" si="109">K62*L62</f>
        <v>0</v>
      </c>
      <c r="N62" s="117"/>
      <c r="O62" s="118"/>
      <c r="P62" s="138">
        <f t="shared" ref="P62:P64" si="110">N62*O62</f>
        <v>0</v>
      </c>
      <c r="Q62" s="205"/>
      <c r="R62" s="118"/>
      <c r="S62" s="138">
        <f t="shared" ref="S62:S64" si="111">Q62*R62</f>
        <v>0</v>
      </c>
      <c r="T62" s="117"/>
      <c r="U62" s="118"/>
      <c r="V62" s="138">
        <f t="shared" ref="V62:V64" si="112">T62*U62</f>
        <v>0</v>
      </c>
      <c r="W62" s="205"/>
      <c r="X62" s="118"/>
      <c r="Y62" s="138">
        <f t="shared" ref="Y62:Y64" si="113">W62*X62</f>
        <v>0</v>
      </c>
      <c r="Z62" s="117"/>
      <c r="AA62" s="118"/>
      <c r="AB62" s="138">
        <f t="shared" ref="AB62:AB64" si="114">Z62*AA62</f>
        <v>0</v>
      </c>
      <c r="AC62" s="120">
        <f t="shared" si="85"/>
        <v>0</v>
      </c>
      <c r="AD62" s="121">
        <f t="shared" si="86"/>
        <v>0</v>
      </c>
      <c r="AE62" s="181">
        <f t="shared" si="87"/>
        <v>0</v>
      </c>
      <c r="AF62" s="123" t="e">
        <f t="shared" si="88"/>
        <v>#DIV/0!</v>
      </c>
      <c r="AG62" s="124"/>
      <c r="AH62" s="99"/>
      <c r="AI62" s="99"/>
    </row>
    <row r="63" spans="1:35" ht="41.25" customHeight="1" x14ac:dyDescent="0.2">
      <c r="A63" s="113" t="s">
        <v>105</v>
      </c>
      <c r="B63" s="114" t="s">
        <v>109</v>
      </c>
      <c r="C63" s="229" t="s">
        <v>159</v>
      </c>
      <c r="D63" s="116" t="s">
        <v>158</v>
      </c>
      <c r="E63" s="117"/>
      <c r="F63" s="118"/>
      <c r="G63" s="119">
        <f t="shared" si="107"/>
        <v>0</v>
      </c>
      <c r="H63" s="117"/>
      <c r="I63" s="118"/>
      <c r="J63" s="138">
        <f t="shared" si="108"/>
        <v>0</v>
      </c>
      <c r="K63" s="205"/>
      <c r="L63" s="118"/>
      <c r="M63" s="138">
        <f t="shared" si="109"/>
        <v>0</v>
      </c>
      <c r="N63" s="117"/>
      <c r="O63" s="118"/>
      <c r="P63" s="138">
        <f t="shared" si="110"/>
        <v>0</v>
      </c>
      <c r="Q63" s="205"/>
      <c r="R63" s="118"/>
      <c r="S63" s="138">
        <f t="shared" si="111"/>
        <v>0</v>
      </c>
      <c r="T63" s="117"/>
      <c r="U63" s="118"/>
      <c r="V63" s="138">
        <f t="shared" si="112"/>
        <v>0</v>
      </c>
      <c r="W63" s="205"/>
      <c r="X63" s="118"/>
      <c r="Y63" s="138">
        <f t="shared" si="113"/>
        <v>0</v>
      </c>
      <c r="Z63" s="117"/>
      <c r="AA63" s="118"/>
      <c r="AB63" s="138">
        <f t="shared" si="114"/>
        <v>0</v>
      </c>
      <c r="AC63" s="120">
        <f t="shared" si="85"/>
        <v>0</v>
      </c>
      <c r="AD63" s="121">
        <f t="shared" si="86"/>
        <v>0</v>
      </c>
      <c r="AE63" s="181">
        <f t="shared" si="87"/>
        <v>0</v>
      </c>
      <c r="AF63" s="123" t="e">
        <f t="shared" si="88"/>
        <v>#DIV/0!</v>
      </c>
      <c r="AG63" s="124"/>
      <c r="AH63" s="99"/>
      <c r="AI63" s="99"/>
    </row>
    <row r="64" spans="1:35" ht="40.5" customHeight="1" thickBot="1" x14ac:dyDescent="0.25">
      <c r="A64" s="125" t="s">
        <v>105</v>
      </c>
      <c r="B64" s="140" t="s">
        <v>110</v>
      </c>
      <c r="C64" s="230" t="s">
        <v>160</v>
      </c>
      <c r="D64" s="128" t="s">
        <v>158</v>
      </c>
      <c r="E64" s="129"/>
      <c r="F64" s="130"/>
      <c r="G64" s="131">
        <f t="shared" si="107"/>
        <v>0</v>
      </c>
      <c r="H64" s="143"/>
      <c r="I64" s="144"/>
      <c r="J64" s="146">
        <f t="shared" si="108"/>
        <v>0</v>
      </c>
      <c r="K64" s="227"/>
      <c r="L64" s="130"/>
      <c r="M64" s="228">
        <f t="shared" si="109"/>
        <v>0</v>
      </c>
      <c r="N64" s="129"/>
      <c r="O64" s="130"/>
      <c r="P64" s="228">
        <f t="shared" si="110"/>
        <v>0</v>
      </c>
      <c r="Q64" s="227"/>
      <c r="R64" s="130"/>
      <c r="S64" s="228">
        <f t="shared" si="111"/>
        <v>0</v>
      </c>
      <c r="T64" s="129"/>
      <c r="U64" s="130"/>
      <c r="V64" s="228">
        <f t="shared" si="112"/>
        <v>0</v>
      </c>
      <c r="W64" s="227"/>
      <c r="X64" s="130"/>
      <c r="Y64" s="228">
        <f t="shared" si="113"/>
        <v>0</v>
      </c>
      <c r="Z64" s="129"/>
      <c r="AA64" s="130"/>
      <c r="AB64" s="228">
        <f t="shared" si="114"/>
        <v>0</v>
      </c>
      <c r="AC64" s="132">
        <f t="shared" si="85"/>
        <v>0</v>
      </c>
      <c r="AD64" s="133">
        <f t="shared" si="86"/>
        <v>0</v>
      </c>
      <c r="AE64" s="183">
        <f t="shared" si="87"/>
        <v>0</v>
      </c>
      <c r="AF64" s="123" t="e">
        <f t="shared" si="88"/>
        <v>#DIV/0!</v>
      </c>
      <c r="AG64" s="124"/>
      <c r="AH64" s="99"/>
      <c r="AI64" s="99"/>
    </row>
    <row r="65" spans="1:35" ht="15.75" customHeight="1" x14ac:dyDescent="0.2">
      <c r="A65" s="100" t="s">
        <v>102</v>
      </c>
      <c r="B65" s="101" t="s">
        <v>161</v>
      </c>
      <c r="C65" s="102" t="s">
        <v>162</v>
      </c>
      <c r="D65" s="103"/>
      <c r="E65" s="104">
        <f t="shared" ref="E65:AB65" si="115">SUM(E66:E68)</f>
        <v>0</v>
      </c>
      <c r="F65" s="105">
        <f t="shared" si="115"/>
        <v>0</v>
      </c>
      <c r="G65" s="106">
        <f t="shared" si="115"/>
        <v>0</v>
      </c>
      <c r="H65" s="104">
        <f t="shared" si="115"/>
        <v>0</v>
      </c>
      <c r="I65" s="105">
        <f t="shared" si="115"/>
        <v>0</v>
      </c>
      <c r="J65" s="137">
        <f t="shared" si="115"/>
        <v>0</v>
      </c>
      <c r="K65" s="203">
        <f t="shared" si="115"/>
        <v>0</v>
      </c>
      <c r="L65" s="105">
        <f t="shared" si="115"/>
        <v>0</v>
      </c>
      <c r="M65" s="137">
        <f t="shared" si="115"/>
        <v>0</v>
      </c>
      <c r="N65" s="104">
        <f t="shared" si="115"/>
        <v>0</v>
      </c>
      <c r="O65" s="105">
        <f t="shared" si="115"/>
        <v>0</v>
      </c>
      <c r="P65" s="137">
        <f t="shared" si="115"/>
        <v>0</v>
      </c>
      <c r="Q65" s="203">
        <f t="shared" si="115"/>
        <v>0</v>
      </c>
      <c r="R65" s="105">
        <f t="shared" si="115"/>
        <v>0</v>
      </c>
      <c r="S65" s="137">
        <f t="shared" si="115"/>
        <v>0</v>
      </c>
      <c r="T65" s="104">
        <f t="shared" si="115"/>
        <v>0</v>
      </c>
      <c r="U65" s="105">
        <f t="shared" si="115"/>
        <v>0</v>
      </c>
      <c r="V65" s="137">
        <f t="shared" si="115"/>
        <v>0</v>
      </c>
      <c r="W65" s="203">
        <f t="shared" si="115"/>
        <v>0</v>
      </c>
      <c r="X65" s="105">
        <f t="shared" si="115"/>
        <v>0</v>
      </c>
      <c r="Y65" s="137">
        <f t="shared" si="115"/>
        <v>0</v>
      </c>
      <c r="Z65" s="104">
        <f t="shared" si="115"/>
        <v>0</v>
      </c>
      <c r="AA65" s="105">
        <f t="shared" si="115"/>
        <v>0</v>
      </c>
      <c r="AB65" s="137">
        <f t="shared" si="115"/>
        <v>0</v>
      </c>
      <c r="AC65" s="107">
        <f t="shared" si="85"/>
        <v>0</v>
      </c>
      <c r="AD65" s="108">
        <f t="shared" si="86"/>
        <v>0</v>
      </c>
      <c r="AE65" s="108">
        <f t="shared" si="87"/>
        <v>0</v>
      </c>
      <c r="AF65" s="147" t="e">
        <f t="shared" si="88"/>
        <v>#DIV/0!</v>
      </c>
      <c r="AG65" s="148"/>
      <c r="AH65" s="112"/>
      <c r="AI65" s="112"/>
    </row>
    <row r="66" spans="1:35" ht="30" customHeight="1" x14ac:dyDescent="0.2">
      <c r="A66" s="113" t="s">
        <v>105</v>
      </c>
      <c r="B66" s="114" t="s">
        <v>106</v>
      </c>
      <c r="C66" s="115" t="s">
        <v>163</v>
      </c>
      <c r="D66" s="116" t="s">
        <v>154</v>
      </c>
      <c r="E66" s="117"/>
      <c r="F66" s="118"/>
      <c r="G66" s="119">
        <f t="shared" ref="G66:G68" si="116">E66*F66</f>
        <v>0</v>
      </c>
      <c r="H66" s="117"/>
      <c r="I66" s="118"/>
      <c r="J66" s="138">
        <f t="shared" ref="J66:J68" si="117">H66*I66</f>
        <v>0</v>
      </c>
      <c r="K66" s="205"/>
      <c r="L66" s="118"/>
      <c r="M66" s="138">
        <f t="shared" ref="M66:M68" si="118">K66*L66</f>
        <v>0</v>
      </c>
      <c r="N66" s="117"/>
      <c r="O66" s="118"/>
      <c r="P66" s="138">
        <f t="shared" ref="P66:P68" si="119">N66*O66</f>
        <v>0</v>
      </c>
      <c r="Q66" s="205"/>
      <c r="R66" s="118"/>
      <c r="S66" s="138">
        <f t="shared" ref="S66:S68" si="120">Q66*R66</f>
        <v>0</v>
      </c>
      <c r="T66" s="117"/>
      <c r="U66" s="118"/>
      <c r="V66" s="138">
        <f t="shared" ref="V66:V68" si="121">T66*U66</f>
        <v>0</v>
      </c>
      <c r="W66" s="205"/>
      <c r="X66" s="118"/>
      <c r="Y66" s="138">
        <f t="shared" ref="Y66:Y68" si="122">W66*X66</f>
        <v>0</v>
      </c>
      <c r="Z66" s="117"/>
      <c r="AA66" s="118"/>
      <c r="AB66" s="138">
        <f t="shared" ref="AB66:AB68" si="123">Z66*AA66</f>
        <v>0</v>
      </c>
      <c r="AC66" s="120">
        <f t="shared" si="85"/>
        <v>0</v>
      </c>
      <c r="AD66" s="121">
        <f t="shared" si="86"/>
        <v>0</v>
      </c>
      <c r="AE66" s="181">
        <f t="shared" si="87"/>
        <v>0</v>
      </c>
      <c r="AF66" s="123" t="e">
        <f t="shared" si="88"/>
        <v>#DIV/0!</v>
      </c>
      <c r="AG66" s="124"/>
      <c r="AH66" s="99"/>
      <c r="AI66" s="99"/>
    </row>
    <row r="67" spans="1:35" ht="30" customHeight="1" x14ac:dyDescent="0.2">
      <c r="A67" s="113" t="s">
        <v>105</v>
      </c>
      <c r="B67" s="114" t="s">
        <v>109</v>
      </c>
      <c r="C67" s="115" t="s">
        <v>163</v>
      </c>
      <c r="D67" s="116" t="s">
        <v>154</v>
      </c>
      <c r="E67" s="117"/>
      <c r="F67" s="118"/>
      <c r="G67" s="119">
        <f t="shared" si="116"/>
        <v>0</v>
      </c>
      <c r="H67" s="117"/>
      <c r="I67" s="118"/>
      <c r="J67" s="138">
        <f t="shared" si="117"/>
        <v>0</v>
      </c>
      <c r="K67" s="205"/>
      <c r="L67" s="118"/>
      <c r="M67" s="138">
        <f t="shared" si="118"/>
        <v>0</v>
      </c>
      <c r="N67" s="117"/>
      <c r="O67" s="118"/>
      <c r="P67" s="138">
        <f t="shared" si="119"/>
        <v>0</v>
      </c>
      <c r="Q67" s="205"/>
      <c r="R67" s="118"/>
      <c r="S67" s="138">
        <f t="shared" si="120"/>
        <v>0</v>
      </c>
      <c r="T67" s="117"/>
      <c r="U67" s="118"/>
      <c r="V67" s="138">
        <f t="shared" si="121"/>
        <v>0</v>
      </c>
      <c r="W67" s="205"/>
      <c r="X67" s="118"/>
      <c r="Y67" s="138">
        <f t="shared" si="122"/>
        <v>0</v>
      </c>
      <c r="Z67" s="117"/>
      <c r="AA67" s="118"/>
      <c r="AB67" s="138">
        <f t="shared" si="123"/>
        <v>0</v>
      </c>
      <c r="AC67" s="120">
        <f t="shared" si="85"/>
        <v>0</v>
      </c>
      <c r="AD67" s="121">
        <f t="shared" si="86"/>
        <v>0</v>
      </c>
      <c r="AE67" s="181">
        <f t="shared" si="87"/>
        <v>0</v>
      </c>
      <c r="AF67" s="123" t="e">
        <f t="shared" si="88"/>
        <v>#DIV/0!</v>
      </c>
      <c r="AG67" s="124"/>
      <c r="AH67" s="99"/>
      <c r="AI67" s="99"/>
    </row>
    <row r="68" spans="1:35" ht="30" customHeight="1" thickBot="1" x14ac:dyDescent="0.25">
      <c r="A68" s="125" t="s">
        <v>105</v>
      </c>
      <c r="B68" s="126" t="s">
        <v>110</v>
      </c>
      <c r="C68" s="127" t="s">
        <v>163</v>
      </c>
      <c r="D68" s="128" t="s">
        <v>154</v>
      </c>
      <c r="E68" s="129"/>
      <c r="F68" s="130"/>
      <c r="G68" s="131">
        <f t="shared" si="116"/>
        <v>0</v>
      </c>
      <c r="H68" s="143"/>
      <c r="I68" s="144"/>
      <c r="J68" s="146">
        <f t="shared" si="117"/>
        <v>0</v>
      </c>
      <c r="K68" s="227"/>
      <c r="L68" s="130"/>
      <c r="M68" s="228">
        <f t="shared" si="118"/>
        <v>0</v>
      </c>
      <c r="N68" s="129"/>
      <c r="O68" s="130"/>
      <c r="P68" s="228">
        <f t="shared" si="119"/>
        <v>0</v>
      </c>
      <c r="Q68" s="227"/>
      <c r="R68" s="130"/>
      <c r="S68" s="228">
        <f t="shared" si="120"/>
        <v>0</v>
      </c>
      <c r="T68" s="129"/>
      <c r="U68" s="130"/>
      <c r="V68" s="228">
        <f t="shared" si="121"/>
        <v>0</v>
      </c>
      <c r="W68" s="227"/>
      <c r="X68" s="130"/>
      <c r="Y68" s="228">
        <f t="shared" si="122"/>
        <v>0</v>
      </c>
      <c r="Z68" s="129"/>
      <c r="AA68" s="130"/>
      <c r="AB68" s="228">
        <f t="shared" si="123"/>
        <v>0</v>
      </c>
      <c r="AC68" s="132">
        <f t="shared" si="85"/>
        <v>0</v>
      </c>
      <c r="AD68" s="133">
        <f t="shared" si="86"/>
        <v>0</v>
      </c>
      <c r="AE68" s="183">
        <f t="shared" si="87"/>
        <v>0</v>
      </c>
      <c r="AF68" s="123" t="e">
        <f t="shared" si="88"/>
        <v>#DIV/0!</v>
      </c>
      <c r="AG68" s="124"/>
      <c r="AH68" s="99"/>
      <c r="AI68" s="99"/>
    </row>
    <row r="69" spans="1:35" ht="15.75" customHeight="1" x14ac:dyDescent="0.2">
      <c r="A69" s="100" t="s">
        <v>102</v>
      </c>
      <c r="B69" s="101" t="s">
        <v>164</v>
      </c>
      <c r="C69" s="102" t="s">
        <v>165</v>
      </c>
      <c r="D69" s="103"/>
      <c r="E69" s="104">
        <f t="shared" ref="E69:AB69" si="124">SUM(E70:E72)</f>
        <v>0</v>
      </c>
      <c r="F69" s="105">
        <f t="shared" si="124"/>
        <v>0</v>
      </c>
      <c r="G69" s="106">
        <f t="shared" si="124"/>
        <v>0</v>
      </c>
      <c r="H69" s="104">
        <f t="shared" si="124"/>
        <v>0</v>
      </c>
      <c r="I69" s="105">
        <f t="shared" si="124"/>
        <v>0</v>
      </c>
      <c r="J69" s="137">
        <f t="shared" si="124"/>
        <v>0</v>
      </c>
      <c r="K69" s="203">
        <f t="shared" si="124"/>
        <v>0</v>
      </c>
      <c r="L69" s="105">
        <f t="shared" si="124"/>
        <v>0</v>
      </c>
      <c r="M69" s="137">
        <f t="shared" si="124"/>
        <v>0</v>
      </c>
      <c r="N69" s="104">
        <f t="shared" si="124"/>
        <v>0</v>
      </c>
      <c r="O69" s="105">
        <f t="shared" si="124"/>
        <v>0</v>
      </c>
      <c r="P69" s="137">
        <f t="shared" si="124"/>
        <v>0</v>
      </c>
      <c r="Q69" s="203">
        <f t="shared" si="124"/>
        <v>0</v>
      </c>
      <c r="R69" s="105">
        <f t="shared" si="124"/>
        <v>0</v>
      </c>
      <c r="S69" s="137">
        <f t="shared" si="124"/>
        <v>0</v>
      </c>
      <c r="T69" s="104">
        <f t="shared" si="124"/>
        <v>0</v>
      </c>
      <c r="U69" s="105">
        <f t="shared" si="124"/>
        <v>0</v>
      </c>
      <c r="V69" s="137">
        <f t="shared" si="124"/>
        <v>0</v>
      </c>
      <c r="W69" s="203">
        <f t="shared" si="124"/>
        <v>0</v>
      </c>
      <c r="X69" s="105">
        <f t="shared" si="124"/>
        <v>0</v>
      </c>
      <c r="Y69" s="137">
        <f t="shared" si="124"/>
        <v>0</v>
      </c>
      <c r="Z69" s="104">
        <f t="shared" si="124"/>
        <v>0</v>
      </c>
      <c r="AA69" s="105">
        <f t="shared" si="124"/>
        <v>0</v>
      </c>
      <c r="AB69" s="137">
        <f t="shared" si="124"/>
        <v>0</v>
      </c>
      <c r="AC69" s="107">
        <f t="shared" si="85"/>
        <v>0</v>
      </c>
      <c r="AD69" s="108">
        <f t="shared" si="86"/>
        <v>0</v>
      </c>
      <c r="AE69" s="108">
        <f t="shared" si="87"/>
        <v>0</v>
      </c>
      <c r="AF69" s="147" t="e">
        <f t="shared" si="88"/>
        <v>#DIV/0!</v>
      </c>
      <c r="AG69" s="148"/>
      <c r="AH69" s="112"/>
      <c r="AI69" s="112"/>
    </row>
    <row r="70" spans="1:35" ht="30" customHeight="1" x14ac:dyDescent="0.2">
      <c r="A70" s="113" t="s">
        <v>105</v>
      </c>
      <c r="B70" s="114" t="s">
        <v>106</v>
      </c>
      <c r="C70" s="115" t="s">
        <v>163</v>
      </c>
      <c r="D70" s="116" t="s">
        <v>154</v>
      </c>
      <c r="E70" s="117"/>
      <c r="F70" s="118"/>
      <c r="G70" s="119">
        <f t="shared" ref="G70:G72" si="125">E70*F70</f>
        <v>0</v>
      </c>
      <c r="H70" s="117"/>
      <c r="I70" s="118"/>
      <c r="J70" s="138">
        <f t="shared" ref="J70:J72" si="126">H70*I70</f>
        <v>0</v>
      </c>
      <c r="K70" s="205"/>
      <c r="L70" s="118"/>
      <c r="M70" s="138">
        <f t="shared" ref="M70:M72" si="127">K70*L70</f>
        <v>0</v>
      </c>
      <c r="N70" s="117"/>
      <c r="O70" s="118"/>
      <c r="P70" s="138">
        <f t="shared" ref="P70:P72" si="128">N70*O70</f>
        <v>0</v>
      </c>
      <c r="Q70" s="205"/>
      <c r="R70" s="118"/>
      <c r="S70" s="138">
        <f t="shared" ref="S70:S72" si="129">Q70*R70</f>
        <v>0</v>
      </c>
      <c r="T70" s="117"/>
      <c r="U70" s="118"/>
      <c r="V70" s="138">
        <f t="shared" ref="V70:V72" si="130">T70*U70</f>
        <v>0</v>
      </c>
      <c r="W70" s="205"/>
      <c r="X70" s="118"/>
      <c r="Y70" s="138">
        <f t="shared" ref="Y70:Y72" si="131">W70*X70</f>
        <v>0</v>
      </c>
      <c r="Z70" s="117"/>
      <c r="AA70" s="118"/>
      <c r="AB70" s="138">
        <f t="shared" ref="AB70:AB72" si="132">Z70*AA70</f>
        <v>0</v>
      </c>
      <c r="AC70" s="120">
        <f t="shared" si="85"/>
        <v>0</v>
      </c>
      <c r="AD70" s="121">
        <f t="shared" si="86"/>
        <v>0</v>
      </c>
      <c r="AE70" s="181">
        <f t="shared" si="87"/>
        <v>0</v>
      </c>
      <c r="AF70" s="123" t="e">
        <f t="shared" si="88"/>
        <v>#DIV/0!</v>
      </c>
      <c r="AG70" s="124"/>
      <c r="AH70" s="99"/>
      <c r="AI70" s="99"/>
    </row>
    <row r="71" spans="1:35" ht="30" customHeight="1" x14ac:dyDescent="0.2">
      <c r="A71" s="113" t="s">
        <v>105</v>
      </c>
      <c r="B71" s="114" t="s">
        <v>109</v>
      </c>
      <c r="C71" s="115" t="s">
        <v>163</v>
      </c>
      <c r="D71" s="116" t="s">
        <v>154</v>
      </c>
      <c r="E71" s="117"/>
      <c r="F71" s="118"/>
      <c r="G71" s="119">
        <f t="shared" si="125"/>
        <v>0</v>
      </c>
      <c r="H71" s="117"/>
      <c r="I71" s="118"/>
      <c r="J71" s="138">
        <f t="shared" si="126"/>
        <v>0</v>
      </c>
      <c r="K71" s="205"/>
      <c r="L71" s="118"/>
      <c r="M71" s="138">
        <f t="shared" si="127"/>
        <v>0</v>
      </c>
      <c r="N71" s="117"/>
      <c r="O71" s="118"/>
      <c r="P71" s="138">
        <f t="shared" si="128"/>
        <v>0</v>
      </c>
      <c r="Q71" s="205"/>
      <c r="R71" s="118"/>
      <c r="S71" s="138">
        <f t="shared" si="129"/>
        <v>0</v>
      </c>
      <c r="T71" s="117"/>
      <c r="U71" s="118"/>
      <c r="V71" s="138">
        <f t="shared" si="130"/>
        <v>0</v>
      </c>
      <c r="W71" s="205"/>
      <c r="X71" s="118"/>
      <c r="Y71" s="138">
        <f t="shared" si="131"/>
        <v>0</v>
      </c>
      <c r="Z71" s="117"/>
      <c r="AA71" s="118"/>
      <c r="AB71" s="138">
        <f t="shared" si="132"/>
        <v>0</v>
      </c>
      <c r="AC71" s="120">
        <f t="shared" si="85"/>
        <v>0</v>
      </c>
      <c r="AD71" s="121">
        <f t="shared" si="86"/>
        <v>0</v>
      </c>
      <c r="AE71" s="181">
        <f t="shared" si="87"/>
        <v>0</v>
      </c>
      <c r="AF71" s="123" t="e">
        <f t="shared" si="88"/>
        <v>#DIV/0!</v>
      </c>
      <c r="AG71" s="124"/>
      <c r="AH71" s="99"/>
      <c r="AI71" s="99"/>
    </row>
    <row r="72" spans="1:35" ht="30" customHeight="1" thickBot="1" x14ac:dyDescent="0.25">
      <c r="A72" s="125" t="s">
        <v>105</v>
      </c>
      <c r="B72" s="126" t="s">
        <v>110</v>
      </c>
      <c r="C72" s="127" t="s">
        <v>163</v>
      </c>
      <c r="D72" s="128" t="s">
        <v>154</v>
      </c>
      <c r="E72" s="129"/>
      <c r="F72" s="130"/>
      <c r="G72" s="131">
        <f t="shared" si="125"/>
        <v>0</v>
      </c>
      <c r="H72" s="143"/>
      <c r="I72" s="144"/>
      <c r="J72" s="146">
        <f t="shared" si="126"/>
        <v>0</v>
      </c>
      <c r="K72" s="227"/>
      <c r="L72" s="130"/>
      <c r="M72" s="228">
        <f t="shared" si="127"/>
        <v>0</v>
      </c>
      <c r="N72" s="129"/>
      <c r="O72" s="130"/>
      <c r="P72" s="228">
        <f t="shared" si="128"/>
        <v>0</v>
      </c>
      <c r="Q72" s="227"/>
      <c r="R72" s="130"/>
      <c r="S72" s="228">
        <f t="shared" si="129"/>
        <v>0</v>
      </c>
      <c r="T72" s="129"/>
      <c r="U72" s="130"/>
      <c r="V72" s="228">
        <f t="shared" si="130"/>
        <v>0</v>
      </c>
      <c r="W72" s="227"/>
      <c r="X72" s="130"/>
      <c r="Y72" s="228">
        <f t="shared" si="131"/>
        <v>0</v>
      </c>
      <c r="Z72" s="129"/>
      <c r="AA72" s="130"/>
      <c r="AB72" s="228">
        <f t="shared" si="132"/>
        <v>0</v>
      </c>
      <c r="AC72" s="132">
        <f t="shared" si="85"/>
        <v>0</v>
      </c>
      <c r="AD72" s="133">
        <f t="shared" si="86"/>
        <v>0</v>
      </c>
      <c r="AE72" s="183">
        <f t="shared" si="87"/>
        <v>0</v>
      </c>
      <c r="AF72" s="149" t="e">
        <f t="shared" si="88"/>
        <v>#DIV/0!</v>
      </c>
      <c r="AG72" s="150"/>
      <c r="AH72" s="99"/>
      <c r="AI72" s="99"/>
    </row>
    <row r="73" spans="1:35" ht="15" customHeight="1" thickBot="1" x14ac:dyDescent="0.25">
      <c r="A73" s="185" t="s">
        <v>166</v>
      </c>
      <c r="B73" s="186"/>
      <c r="C73" s="187"/>
      <c r="D73" s="188"/>
      <c r="E73" s="189">
        <f t="shared" ref="E73:AD73" si="133">E69+E65+E61+E57+E53</f>
        <v>5</v>
      </c>
      <c r="F73" s="190">
        <f t="shared" si="133"/>
        <v>3200</v>
      </c>
      <c r="G73" s="191">
        <f t="shared" si="133"/>
        <v>16000</v>
      </c>
      <c r="H73" s="155">
        <f t="shared" si="133"/>
        <v>4</v>
      </c>
      <c r="I73" s="157">
        <f t="shared" si="133"/>
        <v>3411.36</v>
      </c>
      <c r="J73" s="208">
        <f t="shared" si="133"/>
        <v>13645.44</v>
      </c>
      <c r="K73" s="192">
        <f t="shared" si="133"/>
        <v>0</v>
      </c>
      <c r="L73" s="190">
        <f t="shared" si="133"/>
        <v>0</v>
      </c>
      <c r="M73" s="193">
        <f t="shared" si="133"/>
        <v>0</v>
      </c>
      <c r="N73" s="189">
        <f t="shared" si="133"/>
        <v>0</v>
      </c>
      <c r="O73" s="190">
        <f t="shared" si="133"/>
        <v>0</v>
      </c>
      <c r="P73" s="193">
        <f t="shared" si="133"/>
        <v>0</v>
      </c>
      <c r="Q73" s="192">
        <f t="shared" si="133"/>
        <v>0</v>
      </c>
      <c r="R73" s="190">
        <f t="shared" si="133"/>
        <v>0</v>
      </c>
      <c r="S73" s="193">
        <f t="shared" si="133"/>
        <v>0</v>
      </c>
      <c r="T73" s="189">
        <f t="shared" si="133"/>
        <v>0</v>
      </c>
      <c r="U73" s="190">
        <f t="shared" si="133"/>
        <v>0</v>
      </c>
      <c r="V73" s="193">
        <f t="shared" si="133"/>
        <v>0</v>
      </c>
      <c r="W73" s="192">
        <f t="shared" si="133"/>
        <v>0</v>
      </c>
      <c r="X73" s="190">
        <f t="shared" si="133"/>
        <v>0</v>
      </c>
      <c r="Y73" s="193">
        <f t="shared" si="133"/>
        <v>0</v>
      </c>
      <c r="Z73" s="189">
        <f t="shared" si="133"/>
        <v>0</v>
      </c>
      <c r="AA73" s="190">
        <f t="shared" si="133"/>
        <v>0</v>
      </c>
      <c r="AB73" s="193">
        <f t="shared" si="133"/>
        <v>0</v>
      </c>
      <c r="AC73" s="155">
        <f t="shared" si="133"/>
        <v>16000</v>
      </c>
      <c r="AD73" s="160">
        <f t="shared" si="133"/>
        <v>13645.44</v>
      </c>
      <c r="AE73" s="155">
        <f t="shared" si="87"/>
        <v>2354.5599999999995</v>
      </c>
      <c r="AF73" s="161">
        <f t="shared" si="88"/>
        <v>0.14715999999999996</v>
      </c>
      <c r="AG73" s="162"/>
      <c r="AH73" s="99"/>
      <c r="AI73" s="99"/>
    </row>
    <row r="74" spans="1:35" ht="15.75" customHeight="1" thickBot="1" x14ac:dyDescent="0.25">
      <c r="A74" s="211" t="s">
        <v>100</v>
      </c>
      <c r="B74" s="231" t="s">
        <v>26</v>
      </c>
      <c r="C74" s="165" t="s">
        <v>167</v>
      </c>
      <c r="D74" s="199"/>
      <c r="E74" s="89"/>
      <c r="F74" s="90"/>
      <c r="G74" s="90"/>
      <c r="H74" s="89"/>
      <c r="I74" s="90"/>
      <c r="J74" s="94"/>
      <c r="K74" s="90"/>
      <c r="L74" s="90"/>
      <c r="M74" s="94"/>
      <c r="N74" s="89"/>
      <c r="O74" s="90"/>
      <c r="P74" s="94"/>
      <c r="Q74" s="90"/>
      <c r="R74" s="90"/>
      <c r="S74" s="94"/>
      <c r="T74" s="89"/>
      <c r="U74" s="90"/>
      <c r="V74" s="94"/>
      <c r="W74" s="90"/>
      <c r="X74" s="90"/>
      <c r="Y74" s="94"/>
      <c r="Z74" s="89"/>
      <c r="AA74" s="90"/>
      <c r="AB74" s="94"/>
      <c r="AC74" s="232"/>
      <c r="AD74" s="232"/>
      <c r="AE74" s="233">
        <f t="shared" si="87"/>
        <v>0</v>
      </c>
      <c r="AF74" s="234" t="e">
        <f t="shared" si="88"/>
        <v>#DIV/0!</v>
      </c>
      <c r="AG74" s="235"/>
      <c r="AH74" s="99"/>
      <c r="AI74" s="99"/>
    </row>
    <row r="75" spans="1:35" ht="48" customHeight="1" x14ac:dyDescent="0.2">
      <c r="A75" s="100" t="s">
        <v>102</v>
      </c>
      <c r="B75" s="101" t="s">
        <v>168</v>
      </c>
      <c r="C75" s="170" t="s">
        <v>169</v>
      </c>
      <c r="D75" s="179"/>
      <c r="E75" s="200">
        <f t="shared" ref="E75:AB75" si="134">SUM(E76:E78)</f>
        <v>32</v>
      </c>
      <c r="F75" s="201">
        <f t="shared" si="134"/>
        <v>300</v>
      </c>
      <c r="G75" s="202">
        <f t="shared" si="134"/>
        <v>4800</v>
      </c>
      <c r="H75" s="104">
        <f t="shared" si="134"/>
        <v>32</v>
      </c>
      <c r="I75" s="105">
        <f t="shared" si="134"/>
        <v>300</v>
      </c>
      <c r="J75" s="137">
        <f t="shared" si="134"/>
        <v>4800</v>
      </c>
      <c r="K75" s="213">
        <f t="shared" si="134"/>
        <v>0</v>
      </c>
      <c r="L75" s="201">
        <f t="shared" si="134"/>
        <v>0</v>
      </c>
      <c r="M75" s="214">
        <f t="shared" si="134"/>
        <v>0</v>
      </c>
      <c r="N75" s="200">
        <f t="shared" si="134"/>
        <v>0</v>
      </c>
      <c r="O75" s="201">
        <f t="shared" si="134"/>
        <v>0</v>
      </c>
      <c r="P75" s="214">
        <f t="shared" si="134"/>
        <v>0</v>
      </c>
      <c r="Q75" s="213">
        <f t="shared" si="134"/>
        <v>0</v>
      </c>
      <c r="R75" s="201">
        <f t="shared" si="134"/>
        <v>0</v>
      </c>
      <c r="S75" s="214">
        <f t="shared" si="134"/>
        <v>0</v>
      </c>
      <c r="T75" s="200">
        <f t="shared" si="134"/>
        <v>0</v>
      </c>
      <c r="U75" s="201">
        <f t="shared" si="134"/>
        <v>0</v>
      </c>
      <c r="V75" s="214">
        <f t="shared" si="134"/>
        <v>0</v>
      </c>
      <c r="W75" s="213">
        <f t="shared" si="134"/>
        <v>0</v>
      </c>
      <c r="X75" s="201">
        <f t="shared" si="134"/>
        <v>0</v>
      </c>
      <c r="Y75" s="214">
        <f t="shared" si="134"/>
        <v>0</v>
      </c>
      <c r="Z75" s="200">
        <f t="shared" si="134"/>
        <v>0</v>
      </c>
      <c r="AA75" s="201">
        <f t="shared" si="134"/>
        <v>0</v>
      </c>
      <c r="AB75" s="214">
        <f t="shared" si="134"/>
        <v>0</v>
      </c>
      <c r="AC75" s="107">
        <f>G75+M75+S75+Y75</f>
        <v>4800</v>
      </c>
      <c r="AD75" s="108">
        <f>J75+P75+V75+AB75</f>
        <v>4800</v>
      </c>
      <c r="AE75" s="108">
        <f t="shared" si="87"/>
        <v>0</v>
      </c>
      <c r="AF75" s="147">
        <f t="shared" si="88"/>
        <v>0</v>
      </c>
      <c r="AG75" s="148"/>
      <c r="AH75" s="112"/>
      <c r="AI75" s="112"/>
    </row>
    <row r="76" spans="1:35" ht="36" customHeight="1" x14ac:dyDescent="0.2">
      <c r="A76" s="113" t="s">
        <v>105</v>
      </c>
      <c r="B76" s="114" t="s">
        <v>106</v>
      </c>
      <c r="C76" s="408" t="s">
        <v>282</v>
      </c>
      <c r="D76" s="412" t="s">
        <v>171</v>
      </c>
      <c r="E76" s="400">
        <v>12</v>
      </c>
      <c r="F76" s="401">
        <v>150</v>
      </c>
      <c r="G76" s="119">
        <f t="shared" ref="G76:G78" si="135">E76*F76</f>
        <v>1800</v>
      </c>
      <c r="H76" s="400">
        <v>12</v>
      </c>
      <c r="I76" s="401">
        <v>150</v>
      </c>
      <c r="J76" s="138">
        <f t="shared" ref="J76:J78" si="136">H76*I76</f>
        <v>1800</v>
      </c>
      <c r="K76" s="205"/>
      <c r="L76" s="118"/>
      <c r="M76" s="138">
        <f t="shared" ref="M76:M78" si="137">K76*L76</f>
        <v>0</v>
      </c>
      <c r="N76" s="117"/>
      <c r="O76" s="118"/>
      <c r="P76" s="138">
        <f t="shared" ref="P76:P78" si="138">N76*O76</f>
        <v>0</v>
      </c>
      <c r="Q76" s="205"/>
      <c r="R76" s="118"/>
      <c r="S76" s="138">
        <f t="shared" ref="S76:S78" si="139">Q76*R76</f>
        <v>0</v>
      </c>
      <c r="T76" s="117"/>
      <c r="U76" s="118"/>
      <c r="V76" s="138">
        <f t="shared" ref="V76:V78" si="140">T76*U76</f>
        <v>0</v>
      </c>
      <c r="W76" s="205"/>
      <c r="X76" s="118"/>
      <c r="Y76" s="138">
        <f t="shared" ref="Y76:Y78" si="141">W76*X76</f>
        <v>0</v>
      </c>
      <c r="Z76" s="117"/>
      <c r="AA76" s="118"/>
      <c r="AB76" s="138">
        <f t="shared" ref="AB76:AB78" si="142">Z76*AA76</f>
        <v>0</v>
      </c>
      <c r="AC76" s="120">
        <f>G76+M76+S76+Y76</f>
        <v>1800</v>
      </c>
      <c r="AD76" s="121">
        <f>J76+P76+V76+AB76</f>
        <v>1800</v>
      </c>
      <c r="AE76" s="181">
        <f t="shared" si="87"/>
        <v>0</v>
      </c>
      <c r="AF76" s="123">
        <f t="shared" si="88"/>
        <v>0</v>
      </c>
      <c r="AG76" s="124"/>
      <c r="AH76" s="99"/>
      <c r="AI76" s="99"/>
    </row>
    <row r="77" spans="1:35" ht="33.75" customHeight="1" x14ac:dyDescent="0.2">
      <c r="A77" s="113" t="s">
        <v>105</v>
      </c>
      <c r="B77" s="114" t="s">
        <v>109</v>
      </c>
      <c r="C77" s="402" t="s">
        <v>283</v>
      </c>
      <c r="D77" s="116" t="s">
        <v>171</v>
      </c>
      <c r="E77" s="406">
        <v>20</v>
      </c>
      <c r="F77" s="407">
        <v>150</v>
      </c>
      <c r="G77" s="119">
        <f t="shared" si="135"/>
        <v>3000</v>
      </c>
      <c r="H77" s="406">
        <v>20</v>
      </c>
      <c r="I77" s="407">
        <v>150</v>
      </c>
      <c r="J77" s="138">
        <f t="shared" si="136"/>
        <v>3000</v>
      </c>
      <c r="K77" s="205"/>
      <c r="L77" s="118"/>
      <c r="M77" s="138">
        <f t="shared" si="137"/>
        <v>0</v>
      </c>
      <c r="N77" s="117"/>
      <c r="O77" s="118"/>
      <c r="P77" s="138">
        <f t="shared" si="138"/>
        <v>0</v>
      </c>
      <c r="Q77" s="205"/>
      <c r="R77" s="118"/>
      <c r="S77" s="138">
        <f t="shared" si="139"/>
        <v>0</v>
      </c>
      <c r="T77" s="117"/>
      <c r="U77" s="118"/>
      <c r="V77" s="138">
        <f t="shared" si="140"/>
        <v>0</v>
      </c>
      <c r="W77" s="205"/>
      <c r="X77" s="118"/>
      <c r="Y77" s="138">
        <f t="shared" si="141"/>
        <v>0</v>
      </c>
      <c r="Z77" s="117"/>
      <c r="AA77" s="118"/>
      <c r="AB77" s="138">
        <f t="shared" si="142"/>
        <v>0</v>
      </c>
      <c r="AC77" s="120">
        <f>G77+M77+S77+Y77</f>
        <v>3000</v>
      </c>
      <c r="AD77" s="121">
        <f>J77+P77+V77+AB77</f>
        <v>3000</v>
      </c>
      <c r="AE77" s="181">
        <f t="shared" si="87"/>
        <v>0</v>
      </c>
      <c r="AF77" s="123">
        <f t="shared" si="88"/>
        <v>0</v>
      </c>
      <c r="AG77" s="124"/>
      <c r="AH77" s="99"/>
      <c r="AI77" s="99"/>
    </row>
    <row r="78" spans="1:35" ht="33" customHeight="1" thickBot="1" x14ac:dyDescent="0.25">
      <c r="A78" s="139" t="s">
        <v>105</v>
      </c>
      <c r="B78" s="140" t="s">
        <v>110</v>
      </c>
      <c r="C78" s="141" t="s">
        <v>170</v>
      </c>
      <c r="D78" s="142" t="s">
        <v>171</v>
      </c>
      <c r="E78" s="143"/>
      <c r="F78" s="144"/>
      <c r="G78" s="145">
        <f t="shared" si="135"/>
        <v>0</v>
      </c>
      <c r="H78" s="143"/>
      <c r="I78" s="144"/>
      <c r="J78" s="146">
        <f t="shared" si="136"/>
        <v>0</v>
      </c>
      <c r="K78" s="207"/>
      <c r="L78" s="144"/>
      <c r="M78" s="146">
        <f t="shared" si="137"/>
        <v>0</v>
      </c>
      <c r="N78" s="143"/>
      <c r="O78" s="144"/>
      <c r="P78" s="146">
        <f t="shared" si="138"/>
        <v>0</v>
      </c>
      <c r="Q78" s="207"/>
      <c r="R78" s="144"/>
      <c r="S78" s="146">
        <f t="shared" si="139"/>
        <v>0</v>
      </c>
      <c r="T78" s="143"/>
      <c r="U78" s="144"/>
      <c r="V78" s="146">
        <f t="shared" si="140"/>
        <v>0</v>
      </c>
      <c r="W78" s="207"/>
      <c r="X78" s="144"/>
      <c r="Y78" s="146">
        <f t="shared" si="141"/>
        <v>0</v>
      </c>
      <c r="Z78" s="143"/>
      <c r="AA78" s="144"/>
      <c r="AB78" s="146">
        <f t="shared" si="142"/>
        <v>0</v>
      </c>
      <c r="AC78" s="236">
        <f>G78+M78+S78+Y78</f>
        <v>0</v>
      </c>
      <c r="AD78" s="237">
        <f>J78+P78+V78+AB78</f>
        <v>0</v>
      </c>
      <c r="AE78" s="238">
        <f t="shared" si="87"/>
        <v>0</v>
      </c>
      <c r="AF78" s="123" t="e">
        <f t="shared" si="88"/>
        <v>#DIV/0!</v>
      </c>
      <c r="AG78" s="124"/>
      <c r="AH78" s="99"/>
      <c r="AI78" s="99"/>
    </row>
    <row r="79" spans="1:35" ht="15" customHeight="1" thickBot="1" x14ac:dyDescent="0.25">
      <c r="A79" s="185" t="s">
        <v>172</v>
      </c>
      <c r="B79" s="186"/>
      <c r="C79" s="187"/>
      <c r="D79" s="188"/>
      <c r="E79" s="189">
        <f t="shared" ref="E79:AB79" si="143">E75</f>
        <v>32</v>
      </c>
      <c r="F79" s="190">
        <f t="shared" si="143"/>
        <v>300</v>
      </c>
      <c r="G79" s="191">
        <f t="shared" si="143"/>
        <v>4800</v>
      </c>
      <c r="H79" s="155">
        <f t="shared" si="143"/>
        <v>32</v>
      </c>
      <c r="I79" s="157">
        <f t="shared" si="143"/>
        <v>300</v>
      </c>
      <c r="J79" s="208">
        <f t="shared" si="143"/>
        <v>4800</v>
      </c>
      <c r="K79" s="192">
        <f t="shared" si="143"/>
        <v>0</v>
      </c>
      <c r="L79" s="190">
        <f t="shared" si="143"/>
        <v>0</v>
      </c>
      <c r="M79" s="193">
        <f t="shared" si="143"/>
        <v>0</v>
      </c>
      <c r="N79" s="189">
        <f t="shared" si="143"/>
        <v>0</v>
      </c>
      <c r="O79" s="190">
        <f t="shared" si="143"/>
        <v>0</v>
      </c>
      <c r="P79" s="193">
        <f t="shared" si="143"/>
        <v>0</v>
      </c>
      <c r="Q79" s="192">
        <f t="shared" si="143"/>
        <v>0</v>
      </c>
      <c r="R79" s="190">
        <f t="shared" si="143"/>
        <v>0</v>
      </c>
      <c r="S79" s="193">
        <f t="shared" si="143"/>
        <v>0</v>
      </c>
      <c r="T79" s="189">
        <f t="shared" si="143"/>
        <v>0</v>
      </c>
      <c r="U79" s="190">
        <f t="shared" si="143"/>
        <v>0</v>
      </c>
      <c r="V79" s="193">
        <f t="shared" si="143"/>
        <v>0</v>
      </c>
      <c r="W79" s="192">
        <f t="shared" si="143"/>
        <v>0</v>
      </c>
      <c r="X79" s="190">
        <f t="shared" si="143"/>
        <v>0</v>
      </c>
      <c r="Y79" s="193">
        <f t="shared" si="143"/>
        <v>0</v>
      </c>
      <c r="Z79" s="189">
        <f t="shared" si="143"/>
        <v>0</v>
      </c>
      <c r="AA79" s="190">
        <f t="shared" si="143"/>
        <v>0</v>
      </c>
      <c r="AB79" s="193">
        <f t="shared" si="143"/>
        <v>0</v>
      </c>
      <c r="AC79" s="189">
        <f>G79+M79+S79+Y79</f>
        <v>4800</v>
      </c>
      <c r="AD79" s="194">
        <f>J79+P79+V79+AB79</f>
        <v>4800</v>
      </c>
      <c r="AE79" s="193">
        <f t="shared" si="87"/>
        <v>0</v>
      </c>
      <c r="AF79" s="195">
        <f t="shared" si="88"/>
        <v>0</v>
      </c>
      <c r="AG79" s="196"/>
      <c r="AH79" s="99"/>
      <c r="AI79" s="99"/>
    </row>
    <row r="80" spans="1:35" ht="15.75" customHeight="1" thickBot="1" x14ac:dyDescent="0.25">
      <c r="A80" s="211" t="s">
        <v>100</v>
      </c>
      <c r="B80" s="231" t="s">
        <v>27</v>
      </c>
      <c r="C80" s="165" t="s">
        <v>173</v>
      </c>
      <c r="D80" s="239"/>
      <c r="E80" s="240"/>
      <c r="F80" s="241"/>
      <c r="G80" s="241"/>
      <c r="H80" s="89"/>
      <c r="I80" s="90"/>
      <c r="J80" s="94"/>
      <c r="K80" s="241"/>
      <c r="L80" s="241"/>
      <c r="M80" s="242"/>
      <c r="N80" s="240"/>
      <c r="O80" s="241"/>
      <c r="P80" s="242"/>
      <c r="Q80" s="241"/>
      <c r="R80" s="241"/>
      <c r="S80" s="242"/>
      <c r="T80" s="240"/>
      <c r="U80" s="241"/>
      <c r="V80" s="242"/>
      <c r="W80" s="241"/>
      <c r="X80" s="241"/>
      <c r="Y80" s="242"/>
      <c r="Z80" s="240"/>
      <c r="AA80" s="241"/>
      <c r="AB80" s="241"/>
      <c r="AC80" s="95"/>
      <c r="AD80" s="96"/>
      <c r="AE80" s="96"/>
      <c r="AF80" s="97"/>
      <c r="AG80" s="98"/>
      <c r="AH80" s="99"/>
      <c r="AI80" s="99"/>
    </row>
    <row r="81" spans="1:35" ht="24.75" customHeight="1" x14ac:dyDescent="0.2">
      <c r="A81" s="100" t="s">
        <v>102</v>
      </c>
      <c r="B81" s="101" t="s">
        <v>174</v>
      </c>
      <c r="C81" s="243" t="s">
        <v>175</v>
      </c>
      <c r="D81" s="179"/>
      <c r="E81" s="200">
        <f t="shared" ref="E81:AB81" si="144">SUM(E82:E84)</f>
        <v>0</v>
      </c>
      <c r="F81" s="201">
        <f t="shared" si="144"/>
        <v>0</v>
      </c>
      <c r="G81" s="202">
        <f t="shared" si="144"/>
        <v>0</v>
      </c>
      <c r="H81" s="104">
        <f t="shared" si="144"/>
        <v>0</v>
      </c>
      <c r="I81" s="105">
        <f t="shared" si="144"/>
        <v>0</v>
      </c>
      <c r="J81" s="137">
        <f t="shared" si="144"/>
        <v>0</v>
      </c>
      <c r="K81" s="213">
        <f t="shared" si="144"/>
        <v>0</v>
      </c>
      <c r="L81" s="201">
        <f t="shared" si="144"/>
        <v>0</v>
      </c>
      <c r="M81" s="214">
        <f t="shared" si="144"/>
        <v>0</v>
      </c>
      <c r="N81" s="200">
        <f t="shared" si="144"/>
        <v>0</v>
      </c>
      <c r="O81" s="201">
        <f t="shared" si="144"/>
        <v>0</v>
      </c>
      <c r="P81" s="214">
        <f t="shared" si="144"/>
        <v>0</v>
      </c>
      <c r="Q81" s="213">
        <f t="shared" si="144"/>
        <v>0</v>
      </c>
      <c r="R81" s="201">
        <f t="shared" si="144"/>
        <v>0</v>
      </c>
      <c r="S81" s="214">
        <f t="shared" si="144"/>
        <v>0</v>
      </c>
      <c r="T81" s="200">
        <f t="shared" si="144"/>
        <v>0</v>
      </c>
      <c r="U81" s="201">
        <f t="shared" si="144"/>
        <v>0</v>
      </c>
      <c r="V81" s="214">
        <f t="shared" si="144"/>
        <v>0</v>
      </c>
      <c r="W81" s="213">
        <f t="shared" si="144"/>
        <v>0</v>
      </c>
      <c r="X81" s="201">
        <f t="shared" si="144"/>
        <v>0</v>
      </c>
      <c r="Y81" s="214">
        <f t="shared" si="144"/>
        <v>0</v>
      </c>
      <c r="Z81" s="200">
        <f t="shared" si="144"/>
        <v>0</v>
      </c>
      <c r="AA81" s="201">
        <f t="shared" si="144"/>
        <v>0</v>
      </c>
      <c r="AB81" s="214">
        <f t="shared" si="144"/>
        <v>0</v>
      </c>
      <c r="AC81" s="107">
        <f t="shared" ref="AC81:AC93" si="145">G81+M81+S81+Y81</f>
        <v>0</v>
      </c>
      <c r="AD81" s="108">
        <f t="shared" ref="AD81:AD93" si="146">J81+P81+V81+AB81</f>
        <v>0</v>
      </c>
      <c r="AE81" s="108">
        <f t="shared" ref="AE81:AE93" si="147">AC81-AD81</f>
        <v>0</v>
      </c>
      <c r="AF81" s="110" t="e">
        <f t="shared" ref="AF81:AF93" si="148">AE81/AC81</f>
        <v>#DIV/0!</v>
      </c>
      <c r="AG81" s="111"/>
      <c r="AH81" s="112"/>
      <c r="AI81" s="112"/>
    </row>
    <row r="82" spans="1:35" ht="24" customHeight="1" x14ac:dyDescent="0.2">
      <c r="A82" s="113" t="s">
        <v>105</v>
      </c>
      <c r="B82" s="114" t="s">
        <v>106</v>
      </c>
      <c r="C82" s="115" t="s">
        <v>176</v>
      </c>
      <c r="D82" s="116" t="s">
        <v>125</v>
      </c>
      <c r="E82" s="117"/>
      <c r="F82" s="118"/>
      <c r="G82" s="119">
        <f t="shared" ref="G82:G84" si="149">E82*F82</f>
        <v>0</v>
      </c>
      <c r="H82" s="117"/>
      <c r="I82" s="118"/>
      <c r="J82" s="138">
        <f t="shared" ref="J82:J84" si="150">H82*I82</f>
        <v>0</v>
      </c>
      <c r="K82" s="205"/>
      <c r="L82" s="118"/>
      <c r="M82" s="138">
        <f t="shared" ref="M82:M84" si="151">K82*L82</f>
        <v>0</v>
      </c>
      <c r="N82" s="117"/>
      <c r="O82" s="118"/>
      <c r="P82" s="138">
        <f t="shared" ref="P82:P84" si="152">N82*O82</f>
        <v>0</v>
      </c>
      <c r="Q82" s="205"/>
      <c r="R82" s="118"/>
      <c r="S82" s="138">
        <f t="shared" ref="S82:S84" si="153">Q82*R82</f>
        <v>0</v>
      </c>
      <c r="T82" s="117"/>
      <c r="U82" s="118"/>
      <c r="V82" s="138">
        <f t="shared" ref="V82:V84" si="154">T82*U82</f>
        <v>0</v>
      </c>
      <c r="W82" s="205"/>
      <c r="X82" s="118"/>
      <c r="Y82" s="138">
        <f t="shared" ref="Y82:Y84" si="155">W82*X82</f>
        <v>0</v>
      </c>
      <c r="Z82" s="117"/>
      <c r="AA82" s="118"/>
      <c r="AB82" s="138">
        <f t="shared" ref="AB82:AB84" si="156">Z82*AA82</f>
        <v>0</v>
      </c>
      <c r="AC82" s="120">
        <f t="shared" si="145"/>
        <v>0</v>
      </c>
      <c r="AD82" s="121">
        <f t="shared" si="146"/>
        <v>0</v>
      </c>
      <c r="AE82" s="181">
        <f t="shared" si="147"/>
        <v>0</v>
      </c>
      <c r="AF82" s="123" t="e">
        <f t="shared" si="148"/>
        <v>#DIV/0!</v>
      </c>
      <c r="AG82" s="124"/>
      <c r="AH82" s="99"/>
      <c r="AI82" s="99"/>
    </row>
    <row r="83" spans="1:35" ht="18.75" customHeight="1" x14ac:dyDescent="0.2">
      <c r="A83" s="113" t="s">
        <v>105</v>
      </c>
      <c r="B83" s="114" t="s">
        <v>109</v>
      </c>
      <c r="C83" s="115" t="s">
        <v>176</v>
      </c>
      <c r="D83" s="116" t="s">
        <v>125</v>
      </c>
      <c r="E83" s="117"/>
      <c r="F83" s="118"/>
      <c r="G83" s="119">
        <f t="shared" si="149"/>
        <v>0</v>
      </c>
      <c r="H83" s="117"/>
      <c r="I83" s="118"/>
      <c r="J83" s="138">
        <f t="shared" si="150"/>
        <v>0</v>
      </c>
      <c r="K83" s="205"/>
      <c r="L83" s="118"/>
      <c r="M83" s="138">
        <f t="shared" si="151"/>
        <v>0</v>
      </c>
      <c r="N83" s="117"/>
      <c r="O83" s="118"/>
      <c r="P83" s="138">
        <f t="shared" si="152"/>
        <v>0</v>
      </c>
      <c r="Q83" s="205"/>
      <c r="R83" s="118"/>
      <c r="S83" s="138">
        <f t="shared" si="153"/>
        <v>0</v>
      </c>
      <c r="T83" s="117"/>
      <c r="U83" s="118"/>
      <c r="V83" s="138">
        <f t="shared" si="154"/>
        <v>0</v>
      </c>
      <c r="W83" s="205"/>
      <c r="X83" s="118"/>
      <c r="Y83" s="138">
        <f t="shared" si="155"/>
        <v>0</v>
      </c>
      <c r="Z83" s="117"/>
      <c r="AA83" s="118"/>
      <c r="AB83" s="138">
        <f t="shared" si="156"/>
        <v>0</v>
      </c>
      <c r="AC83" s="120">
        <f t="shared" si="145"/>
        <v>0</v>
      </c>
      <c r="AD83" s="121">
        <f t="shared" si="146"/>
        <v>0</v>
      </c>
      <c r="AE83" s="181">
        <f t="shared" si="147"/>
        <v>0</v>
      </c>
      <c r="AF83" s="123" t="e">
        <f t="shared" si="148"/>
        <v>#DIV/0!</v>
      </c>
      <c r="AG83" s="124"/>
      <c r="AH83" s="99"/>
      <c r="AI83" s="99"/>
    </row>
    <row r="84" spans="1:35" ht="21.75" customHeight="1" thickBot="1" x14ac:dyDescent="0.25">
      <c r="A84" s="125" t="s">
        <v>105</v>
      </c>
      <c r="B84" s="126" t="s">
        <v>110</v>
      </c>
      <c r="C84" s="127" t="s">
        <v>176</v>
      </c>
      <c r="D84" s="128" t="s">
        <v>125</v>
      </c>
      <c r="E84" s="129"/>
      <c r="F84" s="130"/>
      <c r="G84" s="131">
        <f t="shared" si="149"/>
        <v>0</v>
      </c>
      <c r="H84" s="143"/>
      <c r="I84" s="144"/>
      <c r="J84" s="146">
        <f t="shared" si="150"/>
        <v>0</v>
      </c>
      <c r="K84" s="227"/>
      <c r="L84" s="130"/>
      <c r="M84" s="228">
        <f t="shared" si="151"/>
        <v>0</v>
      </c>
      <c r="N84" s="129"/>
      <c r="O84" s="130"/>
      <c r="P84" s="228">
        <f t="shared" si="152"/>
        <v>0</v>
      </c>
      <c r="Q84" s="227"/>
      <c r="R84" s="130"/>
      <c r="S84" s="228">
        <f t="shared" si="153"/>
        <v>0</v>
      </c>
      <c r="T84" s="129"/>
      <c r="U84" s="130"/>
      <c r="V84" s="228">
        <f t="shared" si="154"/>
        <v>0</v>
      </c>
      <c r="W84" s="227"/>
      <c r="X84" s="130"/>
      <c r="Y84" s="228">
        <f t="shared" si="155"/>
        <v>0</v>
      </c>
      <c r="Z84" s="129"/>
      <c r="AA84" s="130"/>
      <c r="AB84" s="228">
        <f t="shared" si="156"/>
        <v>0</v>
      </c>
      <c r="AC84" s="236">
        <f t="shared" si="145"/>
        <v>0</v>
      </c>
      <c r="AD84" s="237">
        <f t="shared" si="146"/>
        <v>0</v>
      </c>
      <c r="AE84" s="238">
        <f t="shared" si="147"/>
        <v>0</v>
      </c>
      <c r="AF84" s="123" t="e">
        <f t="shared" si="148"/>
        <v>#DIV/0!</v>
      </c>
      <c r="AG84" s="124"/>
      <c r="AH84" s="99"/>
      <c r="AI84" s="99"/>
    </row>
    <row r="85" spans="1:35" ht="24.75" customHeight="1" x14ac:dyDescent="0.2">
      <c r="A85" s="100" t="s">
        <v>102</v>
      </c>
      <c r="B85" s="101" t="s">
        <v>177</v>
      </c>
      <c r="C85" s="244" t="s">
        <v>178</v>
      </c>
      <c r="D85" s="103"/>
      <c r="E85" s="104">
        <f t="shared" ref="E85:AB85" si="157">SUM(E86:E88)</f>
        <v>0</v>
      </c>
      <c r="F85" s="105">
        <f t="shared" si="157"/>
        <v>0</v>
      </c>
      <c r="G85" s="106">
        <f t="shared" si="157"/>
        <v>0</v>
      </c>
      <c r="H85" s="104">
        <f t="shared" si="157"/>
        <v>0</v>
      </c>
      <c r="I85" s="105">
        <f t="shared" si="157"/>
        <v>0</v>
      </c>
      <c r="J85" s="137">
        <f t="shared" si="157"/>
        <v>0</v>
      </c>
      <c r="K85" s="203">
        <f t="shared" si="157"/>
        <v>0</v>
      </c>
      <c r="L85" s="105">
        <f t="shared" si="157"/>
        <v>0</v>
      </c>
      <c r="M85" s="137">
        <f t="shared" si="157"/>
        <v>0</v>
      </c>
      <c r="N85" s="104">
        <f t="shared" si="157"/>
        <v>0</v>
      </c>
      <c r="O85" s="105">
        <f t="shared" si="157"/>
        <v>0</v>
      </c>
      <c r="P85" s="137">
        <f t="shared" si="157"/>
        <v>0</v>
      </c>
      <c r="Q85" s="203">
        <f t="shared" si="157"/>
        <v>0</v>
      </c>
      <c r="R85" s="105">
        <f t="shared" si="157"/>
        <v>0</v>
      </c>
      <c r="S85" s="137">
        <f t="shared" si="157"/>
        <v>0</v>
      </c>
      <c r="T85" s="104">
        <f t="shared" si="157"/>
        <v>0</v>
      </c>
      <c r="U85" s="105">
        <f t="shared" si="157"/>
        <v>0</v>
      </c>
      <c r="V85" s="137">
        <f t="shared" si="157"/>
        <v>0</v>
      </c>
      <c r="W85" s="203">
        <f t="shared" si="157"/>
        <v>0</v>
      </c>
      <c r="X85" s="105">
        <f t="shared" si="157"/>
        <v>0</v>
      </c>
      <c r="Y85" s="137">
        <f t="shared" si="157"/>
        <v>0</v>
      </c>
      <c r="Z85" s="104">
        <f t="shared" si="157"/>
        <v>0</v>
      </c>
      <c r="AA85" s="105">
        <f t="shared" si="157"/>
        <v>0</v>
      </c>
      <c r="AB85" s="137">
        <f t="shared" si="157"/>
        <v>0</v>
      </c>
      <c r="AC85" s="107">
        <f t="shared" si="145"/>
        <v>0</v>
      </c>
      <c r="AD85" s="108">
        <f t="shared" si="146"/>
        <v>0</v>
      </c>
      <c r="AE85" s="108">
        <f t="shared" si="147"/>
        <v>0</v>
      </c>
      <c r="AF85" s="147" t="e">
        <f t="shared" si="148"/>
        <v>#DIV/0!</v>
      </c>
      <c r="AG85" s="148"/>
      <c r="AH85" s="112"/>
      <c r="AI85" s="112"/>
    </row>
    <row r="86" spans="1:35" ht="24" customHeight="1" x14ac:dyDescent="0.2">
      <c r="A86" s="113" t="s">
        <v>105</v>
      </c>
      <c r="B86" s="114" t="s">
        <v>106</v>
      </c>
      <c r="C86" s="115" t="s">
        <v>176</v>
      </c>
      <c r="D86" s="116" t="s">
        <v>125</v>
      </c>
      <c r="E86" s="117"/>
      <c r="F86" s="118"/>
      <c r="G86" s="119">
        <f t="shared" ref="G86:G88" si="158">E86*F86</f>
        <v>0</v>
      </c>
      <c r="H86" s="117"/>
      <c r="I86" s="118"/>
      <c r="J86" s="138">
        <f t="shared" ref="J86:J88" si="159">H86*I86</f>
        <v>0</v>
      </c>
      <c r="K86" s="205"/>
      <c r="L86" s="118"/>
      <c r="M86" s="138">
        <f t="shared" ref="M86:M88" si="160">K86*L86</f>
        <v>0</v>
      </c>
      <c r="N86" s="117"/>
      <c r="O86" s="118"/>
      <c r="P86" s="138">
        <f t="shared" ref="P86:P88" si="161">N86*O86</f>
        <v>0</v>
      </c>
      <c r="Q86" s="205"/>
      <c r="R86" s="118"/>
      <c r="S86" s="138">
        <f t="shared" ref="S86:S88" si="162">Q86*R86</f>
        <v>0</v>
      </c>
      <c r="T86" s="117"/>
      <c r="U86" s="118"/>
      <c r="V86" s="138">
        <f t="shared" ref="V86:V88" si="163">T86*U86</f>
        <v>0</v>
      </c>
      <c r="W86" s="205"/>
      <c r="X86" s="118"/>
      <c r="Y86" s="138">
        <f t="shared" ref="Y86:Y88" si="164">W86*X86</f>
        <v>0</v>
      </c>
      <c r="Z86" s="117"/>
      <c r="AA86" s="118"/>
      <c r="AB86" s="138">
        <f t="shared" ref="AB86:AB88" si="165">Z86*AA86</f>
        <v>0</v>
      </c>
      <c r="AC86" s="120">
        <f t="shared" si="145"/>
        <v>0</v>
      </c>
      <c r="AD86" s="121">
        <f t="shared" si="146"/>
        <v>0</v>
      </c>
      <c r="AE86" s="181">
        <f t="shared" si="147"/>
        <v>0</v>
      </c>
      <c r="AF86" s="123" t="e">
        <f t="shared" si="148"/>
        <v>#DIV/0!</v>
      </c>
      <c r="AG86" s="124"/>
      <c r="AH86" s="99"/>
      <c r="AI86" s="99"/>
    </row>
    <row r="87" spans="1:35" ht="18.75" customHeight="1" x14ac:dyDescent="0.2">
      <c r="A87" s="113" t="s">
        <v>105</v>
      </c>
      <c r="B87" s="114" t="s">
        <v>109</v>
      </c>
      <c r="C87" s="115" t="s">
        <v>176</v>
      </c>
      <c r="D87" s="116" t="s">
        <v>125</v>
      </c>
      <c r="E87" s="117"/>
      <c r="F87" s="118"/>
      <c r="G87" s="119">
        <f t="shared" si="158"/>
        <v>0</v>
      </c>
      <c r="H87" s="117"/>
      <c r="I87" s="118"/>
      <c r="J87" s="138">
        <f t="shared" si="159"/>
        <v>0</v>
      </c>
      <c r="K87" s="205"/>
      <c r="L87" s="118"/>
      <c r="M87" s="138">
        <f t="shared" si="160"/>
        <v>0</v>
      </c>
      <c r="N87" s="117"/>
      <c r="O87" s="118"/>
      <c r="P87" s="138">
        <f t="shared" si="161"/>
        <v>0</v>
      </c>
      <c r="Q87" s="205"/>
      <c r="R87" s="118"/>
      <c r="S87" s="138">
        <f t="shared" si="162"/>
        <v>0</v>
      </c>
      <c r="T87" s="117"/>
      <c r="U87" s="118"/>
      <c r="V87" s="138">
        <f t="shared" si="163"/>
        <v>0</v>
      </c>
      <c r="W87" s="205"/>
      <c r="X87" s="118"/>
      <c r="Y87" s="138">
        <f t="shared" si="164"/>
        <v>0</v>
      </c>
      <c r="Z87" s="117"/>
      <c r="AA87" s="118"/>
      <c r="AB87" s="138">
        <f t="shared" si="165"/>
        <v>0</v>
      </c>
      <c r="AC87" s="120">
        <f t="shared" si="145"/>
        <v>0</v>
      </c>
      <c r="AD87" s="121">
        <f t="shared" si="146"/>
        <v>0</v>
      </c>
      <c r="AE87" s="181">
        <f t="shared" si="147"/>
        <v>0</v>
      </c>
      <c r="AF87" s="123" t="e">
        <f t="shared" si="148"/>
        <v>#DIV/0!</v>
      </c>
      <c r="AG87" s="124"/>
      <c r="AH87" s="99"/>
      <c r="AI87" s="99"/>
    </row>
    <row r="88" spans="1:35" ht="21.75" customHeight="1" thickBot="1" x14ac:dyDescent="0.25">
      <c r="A88" s="125" t="s">
        <v>105</v>
      </c>
      <c r="B88" s="126" t="s">
        <v>110</v>
      </c>
      <c r="C88" s="127" t="s">
        <v>176</v>
      </c>
      <c r="D88" s="128" t="s">
        <v>125</v>
      </c>
      <c r="E88" s="129"/>
      <c r="F88" s="130"/>
      <c r="G88" s="131">
        <f t="shared" si="158"/>
        <v>0</v>
      </c>
      <c r="H88" s="143"/>
      <c r="I88" s="144"/>
      <c r="J88" s="146">
        <f t="shared" si="159"/>
        <v>0</v>
      </c>
      <c r="K88" s="227"/>
      <c r="L88" s="130"/>
      <c r="M88" s="228">
        <f t="shared" si="160"/>
        <v>0</v>
      </c>
      <c r="N88" s="129"/>
      <c r="O88" s="130"/>
      <c r="P88" s="228">
        <f t="shared" si="161"/>
        <v>0</v>
      </c>
      <c r="Q88" s="227"/>
      <c r="R88" s="130"/>
      <c r="S88" s="228">
        <f t="shared" si="162"/>
        <v>0</v>
      </c>
      <c r="T88" s="129"/>
      <c r="U88" s="130"/>
      <c r="V88" s="228">
        <f t="shared" si="163"/>
        <v>0</v>
      </c>
      <c r="W88" s="227"/>
      <c r="X88" s="130"/>
      <c r="Y88" s="228">
        <f t="shared" si="164"/>
        <v>0</v>
      </c>
      <c r="Z88" s="129"/>
      <c r="AA88" s="130"/>
      <c r="AB88" s="228">
        <f t="shared" si="165"/>
        <v>0</v>
      </c>
      <c r="AC88" s="236">
        <f t="shared" si="145"/>
        <v>0</v>
      </c>
      <c r="AD88" s="237">
        <f t="shared" si="146"/>
        <v>0</v>
      </c>
      <c r="AE88" s="238">
        <f t="shared" si="147"/>
        <v>0</v>
      </c>
      <c r="AF88" s="123" t="e">
        <f t="shared" si="148"/>
        <v>#DIV/0!</v>
      </c>
      <c r="AG88" s="124"/>
      <c r="AH88" s="99"/>
      <c r="AI88" s="99"/>
    </row>
    <row r="89" spans="1:35" ht="24.75" customHeight="1" x14ac:dyDescent="0.2">
      <c r="A89" s="100" t="s">
        <v>102</v>
      </c>
      <c r="B89" s="101" t="s">
        <v>179</v>
      </c>
      <c r="C89" s="244" t="s">
        <v>180</v>
      </c>
      <c r="D89" s="103"/>
      <c r="E89" s="104">
        <f t="shared" ref="E89:AB89" si="166">SUM(E90:E92)</f>
        <v>0</v>
      </c>
      <c r="F89" s="105">
        <f t="shared" si="166"/>
        <v>0</v>
      </c>
      <c r="G89" s="106">
        <f t="shared" si="166"/>
        <v>0</v>
      </c>
      <c r="H89" s="104">
        <f t="shared" si="166"/>
        <v>0</v>
      </c>
      <c r="I89" s="105">
        <f t="shared" si="166"/>
        <v>0</v>
      </c>
      <c r="J89" s="137">
        <f t="shared" si="166"/>
        <v>0</v>
      </c>
      <c r="K89" s="203">
        <f t="shared" si="166"/>
        <v>0</v>
      </c>
      <c r="L89" s="105">
        <f t="shared" si="166"/>
        <v>0</v>
      </c>
      <c r="M89" s="137">
        <f t="shared" si="166"/>
        <v>0</v>
      </c>
      <c r="N89" s="104">
        <f t="shared" si="166"/>
        <v>0</v>
      </c>
      <c r="O89" s="105">
        <f t="shared" si="166"/>
        <v>0</v>
      </c>
      <c r="P89" s="137">
        <f t="shared" si="166"/>
        <v>0</v>
      </c>
      <c r="Q89" s="203">
        <f t="shared" si="166"/>
        <v>0</v>
      </c>
      <c r="R89" s="105">
        <f t="shared" si="166"/>
        <v>0</v>
      </c>
      <c r="S89" s="137">
        <f t="shared" si="166"/>
        <v>0</v>
      </c>
      <c r="T89" s="104">
        <f t="shared" si="166"/>
        <v>0</v>
      </c>
      <c r="U89" s="105">
        <f t="shared" si="166"/>
        <v>0</v>
      </c>
      <c r="V89" s="137">
        <f t="shared" si="166"/>
        <v>0</v>
      </c>
      <c r="W89" s="203">
        <f t="shared" si="166"/>
        <v>0</v>
      </c>
      <c r="X89" s="105">
        <f t="shared" si="166"/>
        <v>0</v>
      </c>
      <c r="Y89" s="137">
        <f t="shared" si="166"/>
        <v>0</v>
      </c>
      <c r="Z89" s="104">
        <f t="shared" si="166"/>
        <v>0</v>
      </c>
      <c r="AA89" s="105">
        <f t="shared" si="166"/>
        <v>0</v>
      </c>
      <c r="AB89" s="137">
        <f t="shared" si="166"/>
        <v>0</v>
      </c>
      <c r="AC89" s="107">
        <f t="shared" si="145"/>
        <v>0</v>
      </c>
      <c r="AD89" s="108">
        <f t="shared" si="146"/>
        <v>0</v>
      </c>
      <c r="AE89" s="108">
        <f t="shared" si="147"/>
        <v>0</v>
      </c>
      <c r="AF89" s="147" t="e">
        <f t="shared" si="148"/>
        <v>#DIV/0!</v>
      </c>
      <c r="AG89" s="148"/>
      <c r="AH89" s="112"/>
      <c r="AI89" s="112"/>
    </row>
    <row r="90" spans="1:35" ht="24" customHeight="1" x14ac:dyDescent="0.2">
      <c r="A90" s="113" t="s">
        <v>105</v>
      </c>
      <c r="B90" s="114" t="s">
        <v>106</v>
      </c>
      <c r="C90" s="115" t="s">
        <v>176</v>
      </c>
      <c r="D90" s="116" t="s">
        <v>125</v>
      </c>
      <c r="E90" s="117"/>
      <c r="F90" s="118"/>
      <c r="G90" s="119">
        <f t="shared" ref="G90:G92" si="167">E90*F90</f>
        <v>0</v>
      </c>
      <c r="H90" s="117"/>
      <c r="I90" s="118"/>
      <c r="J90" s="138">
        <f t="shared" ref="J90:J92" si="168">H90*I90</f>
        <v>0</v>
      </c>
      <c r="K90" s="205"/>
      <c r="L90" s="118"/>
      <c r="M90" s="138">
        <f t="shared" ref="M90:M92" si="169">K90*L90</f>
        <v>0</v>
      </c>
      <c r="N90" s="117"/>
      <c r="O90" s="118"/>
      <c r="P90" s="138">
        <f t="shared" ref="P90:P92" si="170">N90*O90</f>
        <v>0</v>
      </c>
      <c r="Q90" s="205"/>
      <c r="R90" s="118"/>
      <c r="S90" s="138">
        <f t="shared" ref="S90:S92" si="171">Q90*R90</f>
        <v>0</v>
      </c>
      <c r="T90" s="117"/>
      <c r="U90" s="118"/>
      <c r="V90" s="138">
        <f t="shared" ref="V90:V92" si="172">T90*U90</f>
        <v>0</v>
      </c>
      <c r="W90" s="205"/>
      <c r="X90" s="118"/>
      <c r="Y90" s="138">
        <f t="shared" ref="Y90:Y92" si="173">W90*X90</f>
        <v>0</v>
      </c>
      <c r="Z90" s="117"/>
      <c r="AA90" s="118"/>
      <c r="AB90" s="138">
        <f t="shared" ref="AB90:AB92" si="174">Z90*AA90</f>
        <v>0</v>
      </c>
      <c r="AC90" s="120">
        <f t="shared" si="145"/>
        <v>0</v>
      </c>
      <c r="AD90" s="121">
        <f t="shared" si="146"/>
        <v>0</v>
      </c>
      <c r="AE90" s="181">
        <f t="shared" si="147"/>
        <v>0</v>
      </c>
      <c r="AF90" s="123" t="e">
        <f t="shared" si="148"/>
        <v>#DIV/0!</v>
      </c>
      <c r="AG90" s="124"/>
      <c r="AH90" s="99"/>
      <c r="AI90" s="99"/>
    </row>
    <row r="91" spans="1:35" ht="18.75" customHeight="1" x14ac:dyDescent="0.2">
      <c r="A91" s="113" t="s">
        <v>105</v>
      </c>
      <c r="B91" s="114" t="s">
        <v>109</v>
      </c>
      <c r="C91" s="115" t="s">
        <v>176</v>
      </c>
      <c r="D91" s="116" t="s">
        <v>125</v>
      </c>
      <c r="E91" s="117"/>
      <c r="F91" s="118"/>
      <c r="G91" s="119">
        <f t="shared" si="167"/>
        <v>0</v>
      </c>
      <c r="H91" s="117"/>
      <c r="I91" s="118"/>
      <c r="J91" s="138">
        <f t="shared" si="168"/>
        <v>0</v>
      </c>
      <c r="K91" s="205"/>
      <c r="L91" s="118"/>
      <c r="M91" s="138">
        <f t="shared" si="169"/>
        <v>0</v>
      </c>
      <c r="N91" s="117"/>
      <c r="O91" s="118"/>
      <c r="P91" s="138">
        <f t="shared" si="170"/>
        <v>0</v>
      </c>
      <c r="Q91" s="205"/>
      <c r="R91" s="118"/>
      <c r="S91" s="138">
        <f t="shared" si="171"/>
        <v>0</v>
      </c>
      <c r="T91" s="117"/>
      <c r="U91" s="118"/>
      <c r="V91" s="138">
        <f t="shared" si="172"/>
        <v>0</v>
      </c>
      <c r="W91" s="205"/>
      <c r="X91" s="118"/>
      <c r="Y91" s="138">
        <f t="shared" si="173"/>
        <v>0</v>
      </c>
      <c r="Z91" s="117"/>
      <c r="AA91" s="118"/>
      <c r="AB91" s="138">
        <f t="shared" si="174"/>
        <v>0</v>
      </c>
      <c r="AC91" s="120">
        <f t="shared" si="145"/>
        <v>0</v>
      </c>
      <c r="AD91" s="121">
        <f t="shared" si="146"/>
        <v>0</v>
      </c>
      <c r="AE91" s="181">
        <f t="shared" si="147"/>
        <v>0</v>
      </c>
      <c r="AF91" s="123" t="e">
        <f t="shared" si="148"/>
        <v>#DIV/0!</v>
      </c>
      <c r="AG91" s="124"/>
      <c r="AH91" s="99"/>
      <c r="AI91" s="99"/>
    </row>
    <row r="92" spans="1:35" ht="21.75" customHeight="1" thickBot="1" x14ac:dyDescent="0.25">
      <c r="A92" s="139" t="s">
        <v>105</v>
      </c>
      <c r="B92" s="140" t="s">
        <v>110</v>
      </c>
      <c r="C92" s="141" t="s">
        <v>176</v>
      </c>
      <c r="D92" s="142" t="s">
        <v>125</v>
      </c>
      <c r="E92" s="143"/>
      <c r="F92" s="144"/>
      <c r="G92" s="145">
        <f t="shared" si="167"/>
        <v>0</v>
      </c>
      <c r="H92" s="143"/>
      <c r="I92" s="144"/>
      <c r="J92" s="146">
        <f t="shared" si="168"/>
        <v>0</v>
      </c>
      <c r="K92" s="207"/>
      <c r="L92" s="144"/>
      <c r="M92" s="146">
        <f t="shared" si="169"/>
        <v>0</v>
      </c>
      <c r="N92" s="143"/>
      <c r="O92" s="144"/>
      <c r="P92" s="146">
        <f t="shared" si="170"/>
        <v>0</v>
      </c>
      <c r="Q92" s="207"/>
      <c r="R92" s="144"/>
      <c r="S92" s="146">
        <f t="shared" si="171"/>
        <v>0</v>
      </c>
      <c r="T92" s="143"/>
      <c r="U92" s="144"/>
      <c r="V92" s="146">
        <f t="shared" si="172"/>
        <v>0</v>
      </c>
      <c r="W92" s="207"/>
      <c r="X92" s="144"/>
      <c r="Y92" s="146">
        <f t="shared" si="173"/>
        <v>0</v>
      </c>
      <c r="Z92" s="143"/>
      <c r="AA92" s="144"/>
      <c r="AB92" s="146">
        <f t="shared" si="174"/>
        <v>0</v>
      </c>
      <c r="AC92" s="132">
        <f t="shared" si="145"/>
        <v>0</v>
      </c>
      <c r="AD92" s="133">
        <f t="shared" si="146"/>
        <v>0</v>
      </c>
      <c r="AE92" s="183">
        <f t="shared" si="147"/>
        <v>0</v>
      </c>
      <c r="AF92" s="149" t="e">
        <f t="shared" si="148"/>
        <v>#DIV/0!</v>
      </c>
      <c r="AG92" s="150"/>
      <c r="AH92" s="99"/>
      <c r="AI92" s="99"/>
    </row>
    <row r="93" spans="1:35" ht="15" customHeight="1" thickBot="1" x14ac:dyDescent="0.25">
      <c r="A93" s="185" t="s">
        <v>181</v>
      </c>
      <c r="B93" s="186"/>
      <c r="C93" s="187"/>
      <c r="D93" s="188"/>
      <c r="E93" s="189">
        <f t="shared" ref="E93:AB93" si="175">E89+E85+E81</f>
        <v>0</v>
      </c>
      <c r="F93" s="190">
        <f t="shared" si="175"/>
        <v>0</v>
      </c>
      <c r="G93" s="191">
        <f t="shared" si="175"/>
        <v>0</v>
      </c>
      <c r="H93" s="189">
        <f t="shared" si="175"/>
        <v>0</v>
      </c>
      <c r="I93" s="190">
        <f t="shared" si="175"/>
        <v>0</v>
      </c>
      <c r="J93" s="193">
        <f t="shared" si="175"/>
        <v>0</v>
      </c>
      <c r="K93" s="192">
        <f t="shared" si="175"/>
        <v>0</v>
      </c>
      <c r="L93" s="190">
        <f t="shared" si="175"/>
        <v>0</v>
      </c>
      <c r="M93" s="193">
        <f t="shared" si="175"/>
        <v>0</v>
      </c>
      <c r="N93" s="189">
        <f t="shared" si="175"/>
        <v>0</v>
      </c>
      <c r="O93" s="190">
        <f t="shared" si="175"/>
        <v>0</v>
      </c>
      <c r="P93" s="193">
        <f t="shared" si="175"/>
        <v>0</v>
      </c>
      <c r="Q93" s="192">
        <f t="shared" si="175"/>
        <v>0</v>
      </c>
      <c r="R93" s="190">
        <f t="shared" si="175"/>
        <v>0</v>
      </c>
      <c r="S93" s="193">
        <f t="shared" si="175"/>
        <v>0</v>
      </c>
      <c r="T93" s="189">
        <f t="shared" si="175"/>
        <v>0</v>
      </c>
      <c r="U93" s="190">
        <f t="shared" si="175"/>
        <v>0</v>
      </c>
      <c r="V93" s="193">
        <f t="shared" si="175"/>
        <v>0</v>
      </c>
      <c r="W93" s="192">
        <f t="shared" si="175"/>
        <v>0</v>
      </c>
      <c r="X93" s="190">
        <f t="shared" si="175"/>
        <v>0</v>
      </c>
      <c r="Y93" s="193">
        <f t="shared" si="175"/>
        <v>0</v>
      </c>
      <c r="Z93" s="189">
        <f t="shared" si="175"/>
        <v>0</v>
      </c>
      <c r="AA93" s="190">
        <f t="shared" si="175"/>
        <v>0</v>
      </c>
      <c r="AB93" s="193">
        <f t="shared" si="175"/>
        <v>0</v>
      </c>
      <c r="AC93" s="155">
        <f t="shared" si="145"/>
        <v>0</v>
      </c>
      <c r="AD93" s="160">
        <f t="shared" si="146"/>
        <v>0</v>
      </c>
      <c r="AE93" s="208">
        <f t="shared" si="147"/>
        <v>0</v>
      </c>
      <c r="AF93" s="245" t="e">
        <f t="shared" si="148"/>
        <v>#DIV/0!</v>
      </c>
      <c r="AG93" s="210"/>
      <c r="AH93" s="99"/>
      <c r="AI93" s="99"/>
    </row>
    <row r="94" spans="1:35" ht="15.75" customHeight="1" thickBot="1" x14ac:dyDescent="0.25">
      <c r="A94" s="246" t="s">
        <v>100</v>
      </c>
      <c r="B94" s="247" t="s">
        <v>28</v>
      </c>
      <c r="C94" s="165" t="s">
        <v>182</v>
      </c>
      <c r="D94" s="199"/>
      <c r="E94" s="89"/>
      <c r="F94" s="90"/>
      <c r="G94" s="90"/>
      <c r="H94" s="89"/>
      <c r="I94" s="90"/>
      <c r="J94" s="94"/>
      <c r="K94" s="90"/>
      <c r="L94" s="90"/>
      <c r="M94" s="94"/>
      <c r="N94" s="89"/>
      <c r="O94" s="90"/>
      <c r="P94" s="94"/>
      <c r="Q94" s="90"/>
      <c r="R94" s="90"/>
      <c r="S94" s="94"/>
      <c r="T94" s="89"/>
      <c r="U94" s="90"/>
      <c r="V94" s="94"/>
      <c r="W94" s="90"/>
      <c r="X94" s="90"/>
      <c r="Y94" s="94"/>
      <c r="Z94" s="89"/>
      <c r="AA94" s="90"/>
      <c r="AB94" s="90"/>
      <c r="AC94" s="95"/>
      <c r="AD94" s="96"/>
      <c r="AE94" s="96"/>
      <c r="AF94" s="97"/>
      <c r="AG94" s="98"/>
      <c r="AH94" s="99"/>
      <c r="AI94" s="99"/>
    </row>
    <row r="95" spans="1:35" ht="15.75" customHeight="1" x14ac:dyDescent="0.2">
      <c r="A95" s="100" t="s">
        <v>102</v>
      </c>
      <c r="B95" s="101" t="s">
        <v>183</v>
      </c>
      <c r="C95" s="243" t="s">
        <v>184</v>
      </c>
      <c r="D95" s="179"/>
      <c r="E95" s="200">
        <f t="shared" ref="E95:AB95" si="176">SUM(E96:E105)</f>
        <v>1</v>
      </c>
      <c r="F95" s="201">
        <f t="shared" si="176"/>
        <v>340</v>
      </c>
      <c r="G95" s="202">
        <f t="shared" si="176"/>
        <v>340</v>
      </c>
      <c r="H95" s="200">
        <f t="shared" si="176"/>
        <v>1</v>
      </c>
      <c r="I95" s="201">
        <f t="shared" si="176"/>
        <v>321</v>
      </c>
      <c r="J95" s="214">
        <f t="shared" si="176"/>
        <v>321</v>
      </c>
      <c r="K95" s="213">
        <f t="shared" si="176"/>
        <v>0</v>
      </c>
      <c r="L95" s="201">
        <f t="shared" si="176"/>
        <v>0</v>
      </c>
      <c r="M95" s="214">
        <f t="shared" si="176"/>
        <v>0</v>
      </c>
      <c r="N95" s="200">
        <f t="shared" si="176"/>
        <v>0</v>
      </c>
      <c r="O95" s="201">
        <f t="shared" si="176"/>
        <v>0</v>
      </c>
      <c r="P95" s="214">
        <f t="shared" si="176"/>
        <v>0</v>
      </c>
      <c r="Q95" s="213">
        <f t="shared" si="176"/>
        <v>0</v>
      </c>
      <c r="R95" s="201">
        <f t="shared" si="176"/>
        <v>0</v>
      </c>
      <c r="S95" s="214">
        <f t="shared" si="176"/>
        <v>0</v>
      </c>
      <c r="T95" s="200">
        <f t="shared" si="176"/>
        <v>0</v>
      </c>
      <c r="U95" s="201">
        <f t="shared" si="176"/>
        <v>0</v>
      </c>
      <c r="V95" s="214">
        <f t="shared" si="176"/>
        <v>0</v>
      </c>
      <c r="W95" s="213">
        <f t="shared" si="176"/>
        <v>0</v>
      </c>
      <c r="X95" s="201">
        <f t="shared" si="176"/>
        <v>0</v>
      </c>
      <c r="Y95" s="214">
        <f t="shared" si="176"/>
        <v>0</v>
      </c>
      <c r="Z95" s="200">
        <f t="shared" si="176"/>
        <v>0</v>
      </c>
      <c r="AA95" s="201">
        <f t="shared" si="176"/>
        <v>0</v>
      </c>
      <c r="AB95" s="214">
        <f t="shared" si="176"/>
        <v>0</v>
      </c>
      <c r="AC95" s="107">
        <f t="shared" ref="AC95:AC106" si="177">G95+M95+S95+Y95</f>
        <v>340</v>
      </c>
      <c r="AD95" s="108">
        <f t="shared" ref="AD95:AD106" si="178">J95+P95+V95+AB95</f>
        <v>321</v>
      </c>
      <c r="AE95" s="108">
        <f t="shared" ref="AE95:AE106" si="179">AC95-AD95</f>
        <v>19</v>
      </c>
      <c r="AF95" s="110">
        <f t="shared" ref="AF95:AF106" si="180">AE95/AC95</f>
        <v>5.5882352941176473E-2</v>
      </c>
      <c r="AG95" s="111"/>
      <c r="AH95" s="112"/>
      <c r="AI95" s="112"/>
    </row>
    <row r="96" spans="1:35" ht="15.75" customHeight="1" x14ac:dyDescent="0.2">
      <c r="A96" s="113" t="s">
        <v>105</v>
      </c>
      <c r="B96" s="114" t="s">
        <v>106</v>
      </c>
      <c r="C96" s="115" t="s">
        <v>185</v>
      </c>
      <c r="D96" s="116" t="s">
        <v>125</v>
      </c>
      <c r="E96" s="117"/>
      <c r="F96" s="118"/>
      <c r="G96" s="119">
        <f t="shared" ref="G96:G105" si="181">E96*F96</f>
        <v>0</v>
      </c>
      <c r="H96" s="117"/>
      <c r="I96" s="118"/>
      <c r="J96" s="138">
        <f t="shared" ref="J96:J105" si="182">H96*I96</f>
        <v>0</v>
      </c>
      <c r="K96" s="205"/>
      <c r="L96" s="118"/>
      <c r="M96" s="138">
        <f t="shared" ref="M96:M105" si="183">K96*L96</f>
        <v>0</v>
      </c>
      <c r="N96" s="117"/>
      <c r="O96" s="118"/>
      <c r="P96" s="138">
        <f t="shared" ref="P96:P105" si="184">N96*O96</f>
        <v>0</v>
      </c>
      <c r="Q96" s="205"/>
      <c r="R96" s="118"/>
      <c r="S96" s="138">
        <f t="shared" ref="S96:S105" si="185">Q96*R96</f>
        <v>0</v>
      </c>
      <c r="T96" s="117"/>
      <c r="U96" s="118"/>
      <c r="V96" s="138">
        <f t="shared" ref="V96:V105" si="186">T96*U96</f>
        <v>0</v>
      </c>
      <c r="W96" s="205"/>
      <c r="X96" s="118"/>
      <c r="Y96" s="138">
        <f t="shared" ref="Y96:Y105" si="187">W96*X96</f>
        <v>0</v>
      </c>
      <c r="Z96" s="117"/>
      <c r="AA96" s="118"/>
      <c r="AB96" s="138">
        <f t="shared" ref="AB96:AB105" si="188">Z96*AA96</f>
        <v>0</v>
      </c>
      <c r="AC96" s="120">
        <f t="shared" si="177"/>
        <v>0</v>
      </c>
      <c r="AD96" s="121">
        <f t="shared" si="178"/>
        <v>0</v>
      </c>
      <c r="AE96" s="181">
        <f t="shared" si="179"/>
        <v>0</v>
      </c>
      <c r="AF96" s="123" t="e">
        <f t="shared" si="180"/>
        <v>#DIV/0!</v>
      </c>
      <c r="AG96" s="124"/>
      <c r="AH96" s="99"/>
      <c r="AI96" s="99"/>
    </row>
    <row r="97" spans="1:35" ht="15.75" customHeight="1" x14ac:dyDescent="0.2">
      <c r="A97" s="113" t="s">
        <v>105</v>
      </c>
      <c r="B97" s="114" t="s">
        <v>109</v>
      </c>
      <c r="C97" s="115" t="s">
        <v>186</v>
      </c>
      <c r="D97" s="116" t="s">
        <v>125</v>
      </c>
      <c r="E97" s="117"/>
      <c r="F97" s="118"/>
      <c r="G97" s="119">
        <f t="shared" si="181"/>
        <v>0</v>
      </c>
      <c r="H97" s="117"/>
      <c r="I97" s="118"/>
      <c r="J97" s="138">
        <f t="shared" si="182"/>
        <v>0</v>
      </c>
      <c r="K97" s="205"/>
      <c r="L97" s="118"/>
      <c r="M97" s="138">
        <f t="shared" si="183"/>
        <v>0</v>
      </c>
      <c r="N97" s="117"/>
      <c r="O97" s="118"/>
      <c r="P97" s="138">
        <f t="shared" si="184"/>
        <v>0</v>
      </c>
      <c r="Q97" s="205"/>
      <c r="R97" s="118"/>
      <c r="S97" s="138">
        <f t="shared" si="185"/>
        <v>0</v>
      </c>
      <c r="T97" s="117"/>
      <c r="U97" s="118"/>
      <c r="V97" s="138">
        <f t="shared" si="186"/>
        <v>0</v>
      </c>
      <c r="W97" s="205"/>
      <c r="X97" s="118"/>
      <c r="Y97" s="138">
        <f t="shared" si="187"/>
        <v>0</v>
      </c>
      <c r="Z97" s="117"/>
      <c r="AA97" s="118"/>
      <c r="AB97" s="138">
        <f t="shared" si="188"/>
        <v>0</v>
      </c>
      <c r="AC97" s="120">
        <f t="shared" si="177"/>
        <v>0</v>
      </c>
      <c r="AD97" s="121">
        <f t="shared" si="178"/>
        <v>0</v>
      </c>
      <c r="AE97" s="181">
        <f t="shared" si="179"/>
        <v>0</v>
      </c>
      <c r="AF97" s="123" t="e">
        <f t="shared" si="180"/>
        <v>#DIV/0!</v>
      </c>
      <c r="AG97" s="124"/>
      <c r="AH97" s="99"/>
      <c r="AI97" s="99"/>
    </row>
    <row r="98" spans="1:35" ht="15.75" customHeight="1" x14ac:dyDescent="0.2">
      <c r="A98" s="113" t="s">
        <v>105</v>
      </c>
      <c r="B98" s="114" t="s">
        <v>110</v>
      </c>
      <c r="C98" s="115" t="s">
        <v>187</v>
      </c>
      <c r="D98" s="116" t="s">
        <v>125</v>
      </c>
      <c r="E98" s="117"/>
      <c r="F98" s="118"/>
      <c r="G98" s="119">
        <f t="shared" si="181"/>
        <v>0</v>
      </c>
      <c r="H98" s="117"/>
      <c r="I98" s="118"/>
      <c r="J98" s="138">
        <f t="shared" si="182"/>
        <v>0</v>
      </c>
      <c r="K98" s="205"/>
      <c r="L98" s="118"/>
      <c r="M98" s="138">
        <f t="shared" si="183"/>
        <v>0</v>
      </c>
      <c r="N98" s="117"/>
      <c r="O98" s="118"/>
      <c r="P98" s="138">
        <f t="shared" si="184"/>
        <v>0</v>
      </c>
      <c r="Q98" s="205"/>
      <c r="R98" s="118"/>
      <c r="S98" s="138">
        <f t="shared" si="185"/>
        <v>0</v>
      </c>
      <c r="T98" s="117"/>
      <c r="U98" s="118"/>
      <c r="V98" s="138">
        <f t="shared" si="186"/>
        <v>0</v>
      </c>
      <c r="W98" s="205"/>
      <c r="X98" s="118"/>
      <c r="Y98" s="138">
        <f t="shared" si="187"/>
        <v>0</v>
      </c>
      <c r="Z98" s="117"/>
      <c r="AA98" s="118"/>
      <c r="AB98" s="138">
        <f t="shared" si="188"/>
        <v>0</v>
      </c>
      <c r="AC98" s="120">
        <f t="shared" si="177"/>
        <v>0</v>
      </c>
      <c r="AD98" s="121">
        <f t="shared" si="178"/>
        <v>0</v>
      </c>
      <c r="AE98" s="181">
        <f t="shared" si="179"/>
        <v>0</v>
      </c>
      <c r="AF98" s="123" t="e">
        <f t="shared" si="180"/>
        <v>#DIV/0!</v>
      </c>
      <c r="AG98" s="124"/>
      <c r="AH98" s="99"/>
      <c r="AI98" s="99"/>
    </row>
    <row r="99" spans="1:35" ht="15.75" customHeight="1" x14ac:dyDescent="0.2">
      <c r="A99" s="113" t="s">
        <v>105</v>
      </c>
      <c r="B99" s="114" t="s">
        <v>188</v>
      </c>
      <c r="C99" s="115" t="s">
        <v>189</v>
      </c>
      <c r="D99" s="116" t="s">
        <v>125</v>
      </c>
      <c r="E99" s="117"/>
      <c r="F99" s="118"/>
      <c r="G99" s="119">
        <f t="shared" si="181"/>
        <v>0</v>
      </c>
      <c r="H99" s="117"/>
      <c r="I99" s="118"/>
      <c r="J99" s="138">
        <f t="shared" si="182"/>
        <v>0</v>
      </c>
      <c r="K99" s="205"/>
      <c r="L99" s="118"/>
      <c r="M99" s="138">
        <f t="shared" si="183"/>
        <v>0</v>
      </c>
      <c r="N99" s="117"/>
      <c r="O99" s="118"/>
      <c r="P99" s="138">
        <f t="shared" si="184"/>
        <v>0</v>
      </c>
      <c r="Q99" s="205"/>
      <c r="R99" s="118"/>
      <c r="S99" s="138">
        <f t="shared" si="185"/>
        <v>0</v>
      </c>
      <c r="T99" s="117"/>
      <c r="U99" s="118"/>
      <c r="V99" s="138">
        <f t="shared" si="186"/>
        <v>0</v>
      </c>
      <c r="W99" s="205"/>
      <c r="X99" s="118"/>
      <c r="Y99" s="138">
        <f t="shared" si="187"/>
        <v>0</v>
      </c>
      <c r="Z99" s="117"/>
      <c r="AA99" s="118"/>
      <c r="AB99" s="138">
        <f t="shared" si="188"/>
        <v>0</v>
      </c>
      <c r="AC99" s="120">
        <f t="shared" si="177"/>
        <v>0</v>
      </c>
      <c r="AD99" s="121">
        <f t="shared" si="178"/>
        <v>0</v>
      </c>
      <c r="AE99" s="181">
        <f t="shared" si="179"/>
        <v>0</v>
      </c>
      <c r="AF99" s="123" t="e">
        <f t="shared" si="180"/>
        <v>#DIV/0!</v>
      </c>
      <c r="AG99" s="124"/>
      <c r="AH99" s="99"/>
      <c r="AI99" s="99"/>
    </row>
    <row r="100" spans="1:35" ht="15.75" customHeight="1" x14ac:dyDescent="0.2">
      <c r="A100" s="113" t="s">
        <v>105</v>
      </c>
      <c r="B100" s="248" t="s">
        <v>190</v>
      </c>
      <c r="C100" s="115" t="s">
        <v>191</v>
      </c>
      <c r="D100" s="116" t="s">
        <v>125</v>
      </c>
      <c r="E100" s="117"/>
      <c r="F100" s="118"/>
      <c r="G100" s="119">
        <f t="shared" si="181"/>
        <v>0</v>
      </c>
      <c r="H100" s="117"/>
      <c r="I100" s="118"/>
      <c r="J100" s="138">
        <f t="shared" si="182"/>
        <v>0</v>
      </c>
      <c r="K100" s="205"/>
      <c r="L100" s="118"/>
      <c r="M100" s="138">
        <f t="shared" si="183"/>
        <v>0</v>
      </c>
      <c r="N100" s="117"/>
      <c r="O100" s="118"/>
      <c r="P100" s="138">
        <f t="shared" si="184"/>
        <v>0</v>
      </c>
      <c r="Q100" s="205"/>
      <c r="R100" s="118"/>
      <c r="S100" s="138">
        <f t="shared" si="185"/>
        <v>0</v>
      </c>
      <c r="T100" s="117"/>
      <c r="U100" s="118"/>
      <c r="V100" s="138">
        <f t="shared" si="186"/>
        <v>0</v>
      </c>
      <c r="W100" s="205"/>
      <c r="X100" s="118"/>
      <c r="Y100" s="138">
        <f t="shared" si="187"/>
        <v>0</v>
      </c>
      <c r="Z100" s="117"/>
      <c r="AA100" s="118"/>
      <c r="AB100" s="138">
        <f t="shared" si="188"/>
        <v>0</v>
      </c>
      <c r="AC100" s="120">
        <f t="shared" si="177"/>
        <v>0</v>
      </c>
      <c r="AD100" s="121">
        <f t="shared" si="178"/>
        <v>0</v>
      </c>
      <c r="AE100" s="181">
        <f t="shared" si="179"/>
        <v>0</v>
      </c>
      <c r="AF100" s="123" t="e">
        <f t="shared" si="180"/>
        <v>#DIV/0!</v>
      </c>
      <c r="AG100" s="124"/>
      <c r="AH100" s="99"/>
      <c r="AI100" s="99"/>
    </row>
    <row r="101" spans="1:35" ht="15.75" customHeight="1" x14ac:dyDescent="0.2">
      <c r="A101" s="113" t="s">
        <v>105</v>
      </c>
      <c r="B101" s="114" t="s">
        <v>192</v>
      </c>
      <c r="C101" s="115" t="s">
        <v>193</v>
      </c>
      <c r="D101" s="116" t="s">
        <v>125</v>
      </c>
      <c r="E101" s="117"/>
      <c r="F101" s="118"/>
      <c r="G101" s="119">
        <f t="shared" si="181"/>
        <v>0</v>
      </c>
      <c r="H101" s="117"/>
      <c r="I101" s="118"/>
      <c r="J101" s="138">
        <f t="shared" si="182"/>
        <v>0</v>
      </c>
      <c r="K101" s="205"/>
      <c r="L101" s="118"/>
      <c r="M101" s="138">
        <f t="shared" si="183"/>
        <v>0</v>
      </c>
      <c r="N101" s="117"/>
      <c r="O101" s="118"/>
      <c r="P101" s="138">
        <f t="shared" si="184"/>
        <v>0</v>
      </c>
      <c r="Q101" s="205"/>
      <c r="R101" s="118"/>
      <c r="S101" s="138">
        <f t="shared" si="185"/>
        <v>0</v>
      </c>
      <c r="T101" s="117"/>
      <c r="U101" s="118"/>
      <c r="V101" s="138">
        <f t="shared" si="186"/>
        <v>0</v>
      </c>
      <c r="W101" s="205"/>
      <c r="X101" s="118"/>
      <c r="Y101" s="138">
        <f t="shared" si="187"/>
        <v>0</v>
      </c>
      <c r="Z101" s="117"/>
      <c r="AA101" s="118"/>
      <c r="AB101" s="138">
        <f t="shared" si="188"/>
        <v>0</v>
      </c>
      <c r="AC101" s="120">
        <f t="shared" si="177"/>
        <v>0</v>
      </c>
      <c r="AD101" s="121">
        <f t="shared" si="178"/>
        <v>0</v>
      </c>
      <c r="AE101" s="181">
        <f t="shared" si="179"/>
        <v>0</v>
      </c>
      <c r="AF101" s="123" t="e">
        <f t="shared" si="180"/>
        <v>#DIV/0!</v>
      </c>
      <c r="AG101" s="124"/>
      <c r="AH101" s="99"/>
      <c r="AI101" s="99"/>
    </row>
    <row r="102" spans="1:35" ht="15.75" customHeight="1" x14ac:dyDescent="0.2">
      <c r="A102" s="113" t="s">
        <v>105</v>
      </c>
      <c r="B102" s="114" t="s">
        <v>194</v>
      </c>
      <c r="C102" s="408" t="s">
        <v>284</v>
      </c>
      <c r="D102" s="412" t="s">
        <v>125</v>
      </c>
      <c r="E102" s="400">
        <v>1</v>
      </c>
      <c r="F102" s="401">
        <v>340</v>
      </c>
      <c r="G102" s="119">
        <f t="shared" si="181"/>
        <v>340</v>
      </c>
      <c r="H102" s="400">
        <v>1</v>
      </c>
      <c r="I102" s="401">
        <v>321</v>
      </c>
      <c r="J102" s="138">
        <f t="shared" si="182"/>
        <v>321</v>
      </c>
      <c r="K102" s="205"/>
      <c r="L102" s="118"/>
      <c r="M102" s="138">
        <f t="shared" si="183"/>
        <v>0</v>
      </c>
      <c r="N102" s="117"/>
      <c r="O102" s="118"/>
      <c r="P102" s="138">
        <f t="shared" si="184"/>
        <v>0</v>
      </c>
      <c r="Q102" s="205"/>
      <c r="R102" s="118"/>
      <c r="S102" s="138">
        <f t="shared" si="185"/>
        <v>0</v>
      </c>
      <c r="T102" s="117"/>
      <c r="U102" s="118"/>
      <c r="V102" s="138">
        <f t="shared" si="186"/>
        <v>0</v>
      </c>
      <c r="W102" s="205"/>
      <c r="X102" s="118"/>
      <c r="Y102" s="138">
        <f t="shared" si="187"/>
        <v>0</v>
      </c>
      <c r="Z102" s="117"/>
      <c r="AA102" s="118"/>
      <c r="AB102" s="138">
        <f t="shared" si="188"/>
        <v>0</v>
      </c>
      <c r="AC102" s="120">
        <f t="shared" si="177"/>
        <v>340</v>
      </c>
      <c r="AD102" s="121">
        <f t="shared" si="178"/>
        <v>321</v>
      </c>
      <c r="AE102" s="181">
        <f t="shared" si="179"/>
        <v>19</v>
      </c>
      <c r="AF102" s="123">
        <f t="shared" si="180"/>
        <v>5.5882352941176473E-2</v>
      </c>
      <c r="AG102" s="124"/>
      <c r="AH102" s="99"/>
      <c r="AI102" s="99"/>
    </row>
    <row r="103" spans="1:35" ht="15.75" customHeight="1" x14ac:dyDescent="0.2">
      <c r="A103" s="113" t="s">
        <v>105</v>
      </c>
      <c r="B103" s="114" t="s">
        <v>195</v>
      </c>
      <c r="C103" s="115" t="s">
        <v>196</v>
      </c>
      <c r="D103" s="116" t="s">
        <v>125</v>
      </c>
      <c r="E103" s="117"/>
      <c r="F103" s="118"/>
      <c r="G103" s="119">
        <f t="shared" si="181"/>
        <v>0</v>
      </c>
      <c r="H103" s="117"/>
      <c r="I103" s="118"/>
      <c r="J103" s="138">
        <f t="shared" si="182"/>
        <v>0</v>
      </c>
      <c r="K103" s="205"/>
      <c r="L103" s="118"/>
      <c r="M103" s="138">
        <f t="shared" si="183"/>
        <v>0</v>
      </c>
      <c r="N103" s="117"/>
      <c r="O103" s="118"/>
      <c r="P103" s="138">
        <f t="shared" si="184"/>
        <v>0</v>
      </c>
      <c r="Q103" s="205"/>
      <c r="R103" s="118"/>
      <c r="S103" s="138">
        <f t="shared" si="185"/>
        <v>0</v>
      </c>
      <c r="T103" s="117"/>
      <c r="U103" s="118"/>
      <c r="V103" s="138">
        <f t="shared" si="186"/>
        <v>0</v>
      </c>
      <c r="W103" s="205"/>
      <c r="X103" s="118"/>
      <c r="Y103" s="138">
        <f t="shared" si="187"/>
        <v>0</v>
      </c>
      <c r="Z103" s="117"/>
      <c r="AA103" s="118"/>
      <c r="AB103" s="138">
        <f t="shared" si="188"/>
        <v>0</v>
      </c>
      <c r="AC103" s="120">
        <f t="shared" si="177"/>
        <v>0</v>
      </c>
      <c r="AD103" s="121">
        <f t="shared" si="178"/>
        <v>0</v>
      </c>
      <c r="AE103" s="181">
        <f t="shared" si="179"/>
        <v>0</v>
      </c>
      <c r="AF103" s="123" t="e">
        <f t="shared" si="180"/>
        <v>#DIV/0!</v>
      </c>
      <c r="AG103" s="124"/>
      <c r="AH103" s="99"/>
      <c r="AI103" s="99"/>
    </row>
    <row r="104" spans="1:35" ht="15.75" customHeight="1" x14ac:dyDescent="0.2">
      <c r="A104" s="125" t="s">
        <v>105</v>
      </c>
      <c r="B104" s="126" t="s">
        <v>197</v>
      </c>
      <c r="C104" s="127" t="s">
        <v>198</v>
      </c>
      <c r="D104" s="116" t="s">
        <v>125</v>
      </c>
      <c r="E104" s="129"/>
      <c r="F104" s="130"/>
      <c r="G104" s="119">
        <f t="shared" si="181"/>
        <v>0</v>
      </c>
      <c r="H104" s="129"/>
      <c r="I104" s="130"/>
      <c r="J104" s="138">
        <f t="shared" si="182"/>
        <v>0</v>
      </c>
      <c r="K104" s="205"/>
      <c r="L104" s="118"/>
      <c r="M104" s="138">
        <f t="shared" si="183"/>
        <v>0</v>
      </c>
      <c r="N104" s="117"/>
      <c r="O104" s="118"/>
      <c r="P104" s="138">
        <f t="shared" si="184"/>
        <v>0</v>
      </c>
      <c r="Q104" s="205"/>
      <c r="R104" s="118"/>
      <c r="S104" s="138">
        <f t="shared" si="185"/>
        <v>0</v>
      </c>
      <c r="T104" s="117"/>
      <c r="U104" s="118"/>
      <c r="V104" s="138">
        <f t="shared" si="186"/>
        <v>0</v>
      </c>
      <c r="W104" s="205"/>
      <c r="X104" s="118"/>
      <c r="Y104" s="138">
        <f t="shared" si="187"/>
        <v>0</v>
      </c>
      <c r="Z104" s="117"/>
      <c r="AA104" s="118"/>
      <c r="AB104" s="138">
        <f t="shared" si="188"/>
        <v>0</v>
      </c>
      <c r="AC104" s="120">
        <f t="shared" si="177"/>
        <v>0</v>
      </c>
      <c r="AD104" s="121">
        <f t="shared" si="178"/>
        <v>0</v>
      </c>
      <c r="AE104" s="181">
        <f t="shared" si="179"/>
        <v>0</v>
      </c>
      <c r="AF104" s="123" t="e">
        <f t="shared" si="180"/>
        <v>#DIV/0!</v>
      </c>
      <c r="AG104" s="124"/>
      <c r="AH104" s="99"/>
      <c r="AI104" s="99"/>
    </row>
    <row r="105" spans="1:35" ht="15.75" customHeight="1" thickBot="1" x14ac:dyDescent="0.25">
      <c r="A105" s="139" t="s">
        <v>105</v>
      </c>
      <c r="B105" s="140" t="s">
        <v>199</v>
      </c>
      <c r="C105" s="141" t="s">
        <v>200</v>
      </c>
      <c r="D105" s="142" t="s">
        <v>125</v>
      </c>
      <c r="E105" s="143"/>
      <c r="F105" s="144"/>
      <c r="G105" s="145">
        <f t="shared" si="181"/>
        <v>0</v>
      </c>
      <c r="H105" s="143"/>
      <c r="I105" s="144"/>
      <c r="J105" s="146">
        <f t="shared" si="182"/>
        <v>0</v>
      </c>
      <c r="K105" s="207"/>
      <c r="L105" s="144"/>
      <c r="M105" s="146">
        <f t="shared" si="183"/>
        <v>0</v>
      </c>
      <c r="N105" s="143"/>
      <c r="O105" s="144"/>
      <c r="P105" s="146">
        <f t="shared" si="184"/>
        <v>0</v>
      </c>
      <c r="Q105" s="207"/>
      <c r="R105" s="144"/>
      <c r="S105" s="146">
        <f t="shared" si="185"/>
        <v>0</v>
      </c>
      <c r="T105" s="143"/>
      <c r="U105" s="144"/>
      <c r="V105" s="146">
        <f t="shared" si="186"/>
        <v>0</v>
      </c>
      <c r="W105" s="207"/>
      <c r="X105" s="144"/>
      <c r="Y105" s="146">
        <f t="shared" si="187"/>
        <v>0</v>
      </c>
      <c r="Z105" s="143"/>
      <c r="AA105" s="144"/>
      <c r="AB105" s="146">
        <f t="shared" si="188"/>
        <v>0</v>
      </c>
      <c r="AC105" s="132">
        <f t="shared" si="177"/>
        <v>0</v>
      </c>
      <c r="AD105" s="133">
        <f t="shared" si="178"/>
        <v>0</v>
      </c>
      <c r="AE105" s="183">
        <f t="shared" si="179"/>
        <v>0</v>
      </c>
      <c r="AF105" s="123" t="e">
        <f t="shared" si="180"/>
        <v>#DIV/0!</v>
      </c>
      <c r="AG105" s="124"/>
      <c r="AH105" s="99"/>
      <c r="AI105" s="99"/>
    </row>
    <row r="106" spans="1:35" ht="15" customHeight="1" thickBot="1" x14ac:dyDescent="0.25">
      <c r="A106" s="185" t="s">
        <v>201</v>
      </c>
      <c r="B106" s="186"/>
      <c r="C106" s="187"/>
      <c r="D106" s="188"/>
      <c r="E106" s="189">
        <f t="shared" ref="E106:AB106" si="189">E95</f>
        <v>1</v>
      </c>
      <c r="F106" s="190">
        <f t="shared" si="189"/>
        <v>340</v>
      </c>
      <c r="G106" s="191">
        <f t="shared" si="189"/>
        <v>340</v>
      </c>
      <c r="H106" s="155">
        <f t="shared" si="189"/>
        <v>1</v>
      </c>
      <c r="I106" s="157">
        <f t="shared" si="189"/>
        <v>321</v>
      </c>
      <c r="J106" s="208">
        <f t="shared" si="189"/>
        <v>321</v>
      </c>
      <c r="K106" s="192">
        <f t="shared" si="189"/>
        <v>0</v>
      </c>
      <c r="L106" s="190">
        <f t="shared" si="189"/>
        <v>0</v>
      </c>
      <c r="M106" s="193">
        <f t="shared" si="189"/>
        <v>0</v>
      </c>
      <c r="N106" s="189">
        <f t="shared" si="189"/>
        <v>0</v>
      </c>
      <c r="O106" s="190">
        <f t="shared" si="189"/>
        <v>0</v>
      </c>
      <c r="P106" s="193">
        <f t="shared" si="189"/>
        <v>0</v>
      </c>
      <c r="Q106" s="192">
        <f t="shared" si="189"/>
        <v>0</v>
      </c>
      <c r="R106" s="190">
        <f t="shared" si="189"/>
        <v>0</v>
      </c>
      <c r="S106" s="193">
        <f t="shared" si="189"/>
        <v>0</v>
      </c>
      <c r="T106" s="189">
        <f t="shared" si="189"/>
        <v>0</v>
      </c>
      <c r="U106" s="190">
        <f t="shared" si="189"/>
        <v>0</v>
      </c>
      <c r="V106" s="193">
        <f t="shared" si="189"/>
        <v>0</v>
      </c>
      <c r="W106" s="192">
        <f t="shared" si="189"/>
        <v>0</v>
      </c>
      <c r="X106" s="190">
        <f t="shared" si="189"/>
        <v>0</v>
      </c>
      <c r="Y106" s="193">
        <f t="shared" si="189"/>
        <v>0</v>
      </c>
      <c r="Z106" s="189">
        <f t="shared" si="189"/>
        <v>0</v>
      </c>
      <c r="AA106" s="190">
        <f t="shared" si="189"/>
        <v>0</v>
      </c>
      <c r="AB106" s="193">
        <f t="shared" si="189"/>
        <v>0</v>
      </c>
      <c r="AC106" s="189">
        <f t="shared" si="177"/>
        <v>340</v>
      </c>
      <c r="AD106" s="194">
        <f t="shared" si="178"/>
        <v>321</v>
      </c>
      <c r="AE106" s="193">
        <f t="shared" si="179"/>
        <v>19</v>
      </c>
      <c r="AF106" s="249">
        <f t="shared" si="180"/>
        <v>5.5882352941176473E-2</v>
      </c>
      <c r="AG106" s="196"/>
      <c r="AH106" s="99"/>
      <c r="AI106" s="99"/>
    </row>
    <row r="107" spans="1:35" ht="30" customHeight="1" thickBot="1" x14ac:dyDescent="0.25">
      <c r="A107" s="246" t="s">
        <v>100</v>
      </c>
      <c r="B107" s="247" t="s">
        <v>29</v>
      </c>
      <c r="C107" s="250" t="s">
        <v>202</v>
      </c>
      <c r="D107" s="251"/>
      <c r="E107" s="252"/>
      <c r="F107" s="253"/>
      <c r="G107" s="253"/>
      <c r="H107" s="252"/>
      <c r="I107" s="253"/>
      <c r="J107" s="253"/>
      <c r="K107" s="253"/>
      <c r="L107" s="253"/>
      <c r="M107" s="254"/>
      <c r="N107" s="252"/>
      <c r="O107" s="253"/>
      <c r="P107" s="254"/>
      <c r="Q107" s="253"/>
      <c r="R107" s="253"/>
      <c r="S107" s="254"/>
      <c r="T107" s="252"/>
      <c r="U107" s="253"/>
      <c r="V107" s="254"/>
      <c r="W107" s="253"/>
      <c r="X107" s="253"/>
      <c r="Y107" s="254"/>
      <c r="Z107" s="252"/>
      <c r="AA107" s="253"/>
      <c r="AB107" s="253"/>
      <c r="AC107" s="240"/>
      <c r="AD107" s="241"/>
      <c r="AE107" s="241"/>
      <c r="AF107" s="255"/>
      <c r="AG107" s="256"/>
      <c r="AH107" s="99"/>
      <c r="AI107" s="99"/>
    </row>
    <row r="108" spans="1:35" ht="30" customHeight="1" x14ac:dyDescent="0.2">
      <c r="A108" s="257" t="s">
        <v>105</v>
      </c>
      <c r="B108" s="258" t="s">
        <v>106</v>
      </c>
      <c r="C108" s="259" t="s">
        <v>203</v>
      </c>
      <c r="D108" s="260"/>
      <c r="E108" s="261"/>
      <c r="F108" s="262"/>
      <c r="G108" s="263">
        <f t="shared" ref="G108:G111" si="190">E108*F108</f>
        <v>0</v>
      </c>
      <c r="H108" s="261"/>
      <c r="I108" s="262"/>
      <c r="J108" s="264">
        <f t="shared" ref="J108:J111" si="191">H108*I108</f>
        <v>0</v>
      </c>
      <c r="K108" s="265"/>
      <c r="L108" s="262"/>
      <c r="M108" s="264">
        <f t="shared" ref="M108:M111" si="192">K108*L108</f>
        <v>0</v>
      </c>
      <c r="N108" s="261"/>
      <c r="O108" s="262"/>
      <c r="P108" s="264">
        <f t="shared" ref="P108:P111" si="193">N108*O108</f>
        <v>0</v>
      </c>
      <c r="Q108" s="265"/>
      <c r="R108" s="262"/>
      <c r="S108" s="264">
        <f t="shared" ref="S108:S111" si="194">Q108*R108</f>
        <v>0</v>
      </c>
      <c r="T108" s="261"/>
      <c r="U108" s="262"/>
      <c r="V108" s="264">
        <f t="shared" ref="V108:V111" si="195">T108*U108</f>
        <v>0</v>
      </c>
      <c r="W108" s="265"/>
      <c r="X108" s="262"/>
      <c r="Y108" s="264">
        <f t="shared" ref="Y108:Y111" si="196">W108*X108</f>
        <v>0</v>
      </c>
      <c r="Z108" s="261"/>
      <c r="AA108" s="262"/>
      <c r="AB108" s="264">
        <f t="shared" ref="AB108:AB111" si="197">Z108*AA108</f>
        <v>0</v>
      </c>
      <c r="AC108" s="266">
        <f>G108+M108+S108+Y108</f>
        <v>0</v>
      </c>
      <c r="AD108" s="267">
        <f>J108+P108+V108+AB108</f>
        <v>0</v>
      </c>
      <c r="AE108" s="268">
        <f t="shared" ref="AE108:AE112" si="198">AC108-AD108</f>
        <v>0</v>
      </c>
      <c r="AF108" s="269" t="e">
        <f t="shared" ref="AF108:AF112" si="199">AE108/AC108</f>
        <v>#DIV/0!</v>
      </c>
      <c r="AG108" s="270"/>
      <c r="AH108" s="99"/>
      <c r="AI108" s="99"/>
    </row>
    <row r="109" spans="1:35" ht="30" customHeight="1" x14ac:dyDescent="0.2">
      <c r="A109" s="113" t="s">
        <v>105</v>
      </c>
      <c r="B109" s="271" t="s">
        <v>109</v>
      </c>
      <c r="C109" s="272" t="s">
        <v>204</v>
      </c>
      <c r="D109" s="273"/>
      <c r="E109" s="117"/>
      <c r="F109" s="118"/>
      <c r="G109" s="119">
        <f t="shared" si="190"/>
        <v>0</v>
      </c>
      <c r="H109" s="117"/>
      <c r="I109" s="118"/>
      <c r="J109" s="138">
        <f t="shared" si="191"/>
        <v>0</v>
      </c>
      <c r="K109" s="205"/>
      <c r="L109" s="118"/>
      <c r="M109" s="138">
        <f t="shared" si="192"/>
        <v>0</v>
      </c>
      <c r="N109" s="117"/>
      <c r="O109" s="118"/>
      <c r="P109" s="138">
        <f t="shared" si="193"/>
        <v>0</v>
      </c>
      <c r="Q109" s="205"/>
      <c r="R109" s="118"/>
      <c r="S109" s="138">
        <f t="shared" si="194"/>
        <v>0</v>
      </c>
      <c r="T109" s="117"/>
      <c r="U109" s="118"/>
      <c r="V109" s="138">
        <f t="shared" si="195"/>
        <v>0</v>
      </c>
      <c r="W109" s="205"/>
      <c r="X109" s="118"/>
      <c r="Y109" s="138">
        <f t="shared" si="196"/>
        <v>0</v>
      </c>
      <c r="Z109" s="117"/>
      <c r="AA109" s="118"/>
      <c r="AB109" s="138">
        <f t="shared" si="197"/>
        <v>0</v>
      </c>
      <c r="AC109" s="120">
        <f>G109+M109+S109+Y109</f>
        <v>0</v>
      </c>
      <c r="AD109" s="121">
        <f>J109+P109+V109+AB109</f>
        <v>0</v>
      </c>
      <c r="AE109" s="181">
        <f t="shared" si="198"/>
        <v>0</v>
      </c>
      <c r="AF109" s="274" t="e">
        <f t="shared" si="199"/>
        <v>#DIV/0!</v>
      </c>
      <c r="AG109" s="275"/>
      <c r="AH109" s="99"/>
      <c r="AI109" s="99"/>
    </row>
    <row r="110" spans="1:35" ht="30" customHeight="1" x14ac:dyDescent="0.2">
      <c r="A110" s="113" t="s">
        <v>105</v>
      </c>
      <c r="B110" s="271" t="s">
        <v>110</v>
      </c>
      <c r="C110" s="272" t="s">
        <v>205</v>
      </c>
      <c r="D110" s="273"/>
      <c r="E110" s="117"/>
      <c r="F110" s="118"/>
      <c r="G110" s="119">
        <f t="shared" si="190"/>
        <v>0</v>
      </c>
      <c r="H110" s="117"/>
      <c r="I110" s="118"/>
      <c r="J110" s="138">
        <f t="shared" si="191"/>
        <v>0</v>
      </c>
      <c r="K110" s="205"/>
      <c r="L110" s="118"/>
      <c r="M110" s="138">
        <f t="shared" si="192"/>
        <v>0</v>
      </c>
      <c r="N110" s="117"/>
      <c r="O110" s="118"/>
      <c r="P110" s="138">
        <f t="shared" si="193"/>
        <v>0</v>
      </c>
      <c r="Q110" s="205"/>
      <c r="R110" s="118"/>
      <c r="S110" s="138">
        <f t="shared" si="194"/>
        <v>0</v>
      </c>
      <c r="T110" s="117"/>
      <c r="U110" s="118"/>
      <c r="V110" s="138">
        <f t="shared" si="195"/>
        <v>0</v>
      </c>
      <c r="W110" s="205"/>
      <c r="X110" s="118"/>
      <c r="Y110" s="138">
        <f t="shared" si="196"/>
        <v>0</v>
      </c>
      <c r="Z110" s="117"/>
      <c r="AA110" s="118"/>
      <c r="AB110" s="138">
        <f t="shared" si="197"/>
        <v>0</v>
      </c>
      <c r="AC110" s="120">
        <f>G110+M110+S110+Y110</f>
        <v>0</v>
      </c>
      <c r="AD110" s="121">
        <f>J110+P110+V110+AB110</f>
        <v>0</v>
      </c>
      <c r="AE110" s="181">
        <f t="shared" si="198"/>
        <v>0</v>
      </c>
      <c r="AF110" s="274" t="e">
        <f t="shared" si="199"/>
        <v>#DIV/0!</v>
      </c>
      <c r="AG110" s="275"/>
      <c r="AH110" s="99"/>
      <c r="AI110" s="99"/>
    </row>
    <row r="111" spans="1:35" ht="30" customHeight="1" thickBot="1" x14ac:dyDescent="0.25">
      <c r="A111" s="139" t="s">
        <v>105</v>
      </c>
      <c r="B111" s="276" t="s">
        <v>188</v>
      </c>
      <c r="C111" s="277" t="s">
        <v>206</v>
      </c>
      <c r="D111" s="278"/>
      <c r="E111" s="143"/>
      <c r="F111" s="144"/>
      <c r="G111" s="145">
        <f t="shared" si="190"/>
        <v>0</v>
      </c>
      <c r="H111" s="143"/>
      <c r="I111" s="144"/>
      <c r="J111" s="146">
        <f t="shared" si="191"/>
        <v>0</v>
      </c>
      <c r="K111" s="207"/>
      <c r="L111" s="144"/>
      <c r="M111" s="146">
        <f t="shared" si="192"/>
        <v>0</v>
      </c>
      <c r="N111" s="143"/>
      <c r="O111" s="144"/>
      <c r="P111" s="146">
        <f t="shared" si="193"/>
        <v>0</v>
      </c>
      <c r="Q111" s="207"/>
      <c r="R111" s="144"/>
      <c r="S111" s="146">
        <f t="shared" si="194"/>
        <v>0</v>
      </c>
      <c r="T111" s="143"/>
      <c r="U111" s="144"/>
      <c r="V111" s="146">
        <f t="shared" si="195"/>
        <v>0</v>
      </c>
      <c r="W111" s="207"/>
      <c r="X111" s="144"/>
      <c r="Y111" s="146">
        <f t="shared" si="196"/>
        <v>0</v>
      </c>
      <c r="Z111" s="143"/>
      <c r="AA111" s="144"/>
      <c r="AB111" s="146">
        <f t="shared" si="197"/>
        <v>0</v>
      </c>
      <c r="AC111" s="132">
        <f>G111+M111+S111+Y111</f>
        <v>0</v>
      </c>
      <c r="AD111" s="133">
        <f>J111+P111+V111+AB111</f>
        <v>0</v>
      </c>
      <c r="AE111" s="183">
        <f t="shared" si="198"/>
        <v>0</v>
      </c>
      <c r="AF111" s="274" t="e">
        <f t="shared" si="199"/>
        <v>#DIV/0!</v>
      </c>
      <c r="AG111" s="275"/>
      <c r="AH111" s="99"/>
      <c r="AI111" s="99"/>
    </row>
    <row r="112" spans="1:35" ht="15" customHeight="1" thickBot="1" x14ac:dyDescent="0.25">
      <c r="A112" s="279" t="s">
        <v>207</v>
      </c>
      <c r="B112" s="280"/>
      <c r="C112" s="281"/>
      <c r="D112" s="282"/>
      <c r="E112" s="283">
        <f t="shared" ref="E112:AB112" si="200">SUM(E108:E111)</f>
        <v>0</v>
      </c>
      <c r="F112" s="284">
        <f t="shared" si="200"/>
        <v>0</v>
      </c>
      <c r="G112" s="285">
        <f t="shared" si="200"/>
        <v>0</v>
      </c>
      <c r="H112" s="286">
        <f t="shared" si="200"/>
        <v>0</v>
      </c>
      <c r="I112" s="287">
        <f t="shared" si="200"/>
        <v>0</v>
      </c>
      <c r="J112" s="288">
        <f t="shared" si="200"/>
        <v>0</v>
      </c>
      <c r="K112" s="289">
        <f t="shared" si="200"/>
        <v>0</v>
      </c>
      <c r="L112" s="284">
        <f t="shared" si="200"/>
        <v>0</v>
      </c>
      <c r="M112" s="290">
        <f t="shared" si="200"/>
        <v>0</v>
      </c>
      <c r="N112" s="283">
        <f t="shared" si="200"/>
        <v>0</v>
      </c>
      <c r="O112" s="284">
        <f t="shared" si="200"/>
        <v>0</v>
      </c>
      <c r="P112" s="290">
        <f t="shared" si="200"/>
        <v>0</v>
      </c>
      <c r="Q112" s="289">
        <f t="shared" si="200"/>
        <v>0</v>
      </c>
      <c r="R112" s="284">
        <f t="shared" si="200"/>
        <v>0</v>
      </c>
      <c r="S112" s="290">
        <f t="shared" si="200"/>
        <v>0</v>
      </c>
      <c r="T112" s="283">
        <f t="shared" si="200"/>
        <v>0</v>
      </c>
      <c r="U112" s="284">
        <f t="shared" si="200"/>
        <v>0</v>
      </c>
      <c r="V112" s="290">
        <f t="shared" si="200"/>
        <v>0</v>
      </c>
      <c r="W112" s="289">
        <f t="shared" si="200"/>
        <v>0</v>
      </c>
      <c r="X112" s="284">
        <f t="shared" si="200"/>
        <v>0</v>
      </c>
      <c r="Y112" s="290">
        <f t="shared" si="200"/>
        <v>0</v>
      </c>
      <c r="Z112" s="283">
        <f t="shared" si="200"/>
        <v>0</v>
      </c>
      <c r="AA112" s="284">
        <f t="shared" si="200"/>
        <v>0</v>
      </c>
      <c r="AB112" s="290">
        <f t="shared" si="200"/>
        <v>0</v>
      </c>
      <c r="AC112" s="189">
        <f>G112+M112+S112+Y112</f>
        <v>0</v>
      </c>
      <c r="AD112" s="194">
        <f>J112+P112+V112+AB112</f>
        <v>0</v>
      </c>
      <c r="AE112" s="193">
        <f t="shared" si="198"/>
        <v>0</v>
      </c>
      <c r="AF112" s="249" t="e">
        <f t="shared" si="199"/>
        <v>#DIV/0!</v>
      </c>
      <c r="AG112" s="196"/>
      <c r="AH112" s="99"/>
      <c r="AI112" s="99"/>
    </row>
    <row r="113" spans="1:35" ht="15" customHeight="1" thickBot="1" x14ac:dyDescent="0.25">
      <c r="A113" s="246" t="s">
        <v>100</v>
      </c>
      <c r="B113" s="291" t="s">
        <v>30</v>
      </c>
      <c r="C113" s="165" t="s">
        <v>208</v>
      </c>
      <c r="D113" s="292"/>
      <c r="E113" s="89"/>
      <c r="F113" s="90"/>
      <c r="G113" s="90"/>
      <c r="H113" s="89"/>
      <c r="I113" s="90"/>
      <c r="J113" s="94"/>
      <c r="K113" s="90"/>
      <c r="L113" s="90"/>
      <c r="M113" s="94"/>
      <c r="N113" s="89"/>
      <c r="O113" s="90"/>
      <c r="P113" s="94"/>
      <c r="Q113" s="90"/>
      <c r="R113" s="90"/>
      <c r="S113" s="94"/>
      <c r="T113" s="89"/>
      <c r="U113" s="90"/>
      <c r="V113" s="94"/>
      <c r="W113" s="90"/>
      <c r="X113" s="90"/>
      <c r="Y113" s="94"/>
      <c r="Z113" s="89"/>
      <c r="AA113" s="90"/>
      <c r="AB113" s="90"/>
      <c r="AC113" s="240"/>
      <c r="AD113" s="241"/>
      <c r="AE113" s="241"/>
      <c r="AF113" s="255"/>
      <c r="AG113" s="256"/>
      <c r="AH113" s="99"/>
      <c r="AI113" s="99"/>
    </row>
    <row r="114" spans="1:35" ht="30" customHeight="1" x14ac:dyDescent="0.2">
      <c r="A114" s="293" t="s">
        <v>105</v>
      </c>
      <c r="B114" s="294" t="s">
        <v>106</v>
      </c>
      <c r="C114" s="295" t="s">
        <v>209</v>
      </c>
      <c r="D114" s="296"/>
      <c r="E114" s="297"/>
      <c r="F114" s="298"/>
      <c r="G114" s="299">
        <f t="shared" ref="G114:G115" si="201">E114*F114</f>
        <v>0</v>
      </c>
      <c r="H114" s="261"/>
      <c r="I114" s="262"/>
      <c r="J114" s="264">
        <f t="shared" ref="J114:J115" si="202">H114*I114</f>
        <v>0</v>
      </c>
      <c r="K114" s="300"/>
      <c r="L114" s="298"/>
      <c r="M114" s="301">
        <f t="shared" ref="M114:M115" si="203">K114*L114</f>
        <v>0</v>
      </c>
      <c r="N114" s="297"/>
      <c r="O114" s="298"/>
      <c r="P114" s="301">
        <f t="shared" ref="P114:P115" si="204">N114*O114</f>
        <v>0</v>
      </c>
      <c r="Q114" s="300"/>
      <c r="R114" s="298"/>
      <c r="S114" s="301">
        <f t="shared" ref="S114:S115" si="205">Q114*R114</f>
        <v>0</v>
      </c>
      <c r="T114" s="297"/>
      <c r="U114" s="298"/>
      <c r="V114" s="301">
        <f t="shared" ref="V114:V115" si="206">T114*U114</f>
        <v>0</v>
      </c>
      <c r="W114" s="300"/>
      <c r="X114" s="298"/>
      <c r="Y114" s="301">
        <f t="shared" ref="Y114:Y115" si="207">W114*X114</f>
        <v>0</v>
      </c>
      <c r="Z114" s="297"/>
      <c r="AA114" s="298"/>
      <c r="AB114" s="301">
        <f t="shared" ref="AB114:AB115" si="208">Z114*AA114</f>
        <v>0</v>
      </c>
      <c r="AC114" s="266">
        <f>G114+M114+S114+Y114</f>
        <v>0</v>
      </c>
      <c r="AD114" s="267">
        <f>J114+P114+V114+AB114</f>
        <v>0</v>
      </c>
      <c r="AE114" s="268">
        <f t="shared" ref="AE114:AE116" si="209">AC114-AD114</f>
        <v>0</v>
      </c>
      <c r="AF114" s="269" t="e">
        <f t="shared" ref="AF114:AF116" si="210">AE114/AC114</f>
        <v>#DIV/0!</v>
      </c>
      <c r="AG114" s="270"/>
      <c r="AH114" s="99"/>
      <c r="AI114" s="99"/>
    </row>
    <row r="115" spans="1:35" ht="30" customHeight="1" thickBot="1" x14ac:dyDescent="0.25">
      <c r="A115" s="302" t="s">
        <v>105</v>
      </c>
      <c r="B115" s="294" t="s">
        <v>109</v>
      </c>
      <c r="C115" s="303" t="s">
        <v>210</v>
      </c>
      <c r="D115" s="128"/>
      <c r="E115" s="129"/>
      <c r="F115" s="130"/>
      <c r="G115" s="119">
        <f t="shared" si="201"/>
        <v>0</v>
      </c>
      <c r="H115" s="129"/>
      <c r="I115" s="130"/>
      <c r="J115" s="138">
        <f t="shared" si="202"/>
        <v>0</v>
      </c>
      <c r="K115" s="227"/>
      <c r="L115" s="130"/>
      <c r="M115" s="228">
        <f t="shared" si="203"/>
        <v>0</v>
      </c>
      <c r="N115" s="129"/>
      <c r="O115" s="130"/>
      <c r="P115" s="228">
        <f t="shared" si="204"/>
        <v>0</v>
      </c>
      <c r="Q115" s="227"/>
      <c r="R115" s="130"/>
      <c r="S115" s="228">
        <f t="shared" si="205"/>
        <v>0</v>
      </c>
      <c r="T115" s="129"/>
      <c r="U115" s="130"/>
      <c r="V115" s="228">
        <f t="shared" si="206"/>
        <v>0</v>
      </c>
      <c r="W115" s="227"/>
      <c r="X115" s="130"/>
      <c r="Y115" s="228">
        <f t="shared" si="207"/>
        <v>0</v>
      </c>
      <c r="Z115" s="129"/>
      <c r="AA115" s="130"/>
      <c r="AB115" s="228">
        <f t="shared" si="208"/>
        <v>0</v>
      </c>
      <c r="AC115" s="132">
        <f>G115+M115+S115+Y115</f>
        <v>0</v>
      </c>
      <c r="AD115" s="133">
        <f>J115+P115+V115+AB115</f>
        <v>0</v>
      </c>
      <c r="AE115" s="183">
        <f t="shared" si="209"/>
        <v>0</v>
      </c>
      <c r="AF115" s="274" t="e">
        <f t="shared" si="210"/>
        <v>#DIV/0!</v>
      </c>
      <c r="AG115" s="275"/>
      <c r="AH115" s="99"/>
      <c r="AI115" s="99"/>
    </row>
    <row r="116" spans="1:35" ht="15" customHeight="1" thickBot="1" x14ac:dyDescent="0.25">
      <c r="A116" s="185" t="s">
        <v>211</v>
      </c>
      <c r="B116" s="186"/>
      <c r="C116" s="187"/>
      <c r="D116" s="188"/>
      <c r="E116" s="189">
        <f t="shared" ref="E116:AB116" si="211">SUM(E114:E115)</f>
        <v>0</v>
      </c>
      <c r="F116" s="190">
        <f t="shared" si="211"/>
        <v>0</v>
      </c>
      <c r="G116" s="191">
        <f t="shared" si="211"/>
        <v>0</v>
      </c>
      <c r="H116" s="155">
        <f t="shared" si="211"/>
        <v>0</v>
      </c>
      <c r="I116" s="157">
        <f t="shared" si="211"/>
        <v>0</v>
      </c>
      <c r="J116" s="208">
        <f t="shared" si="211"/>
        <v>0</v>
      </c>
      <c r="K116" s="192">
        <f t="shared" si="211"/>
        <v>0</v>
      </c>
      <c r="L116" s="190">
        <f t="shared" si="211"/>
        <v>0</v>
      </c>
      <c r="M116" s="193">
        <f t="shared" si="211"/>
        <v>0</v>
      </c>
      <c r="N116" s="189">
        <f t="shared" si="211"/>
        <v>0</v>
      </c>
      <c r="O116" s="190">
        <f t="shared" si="211"/>
        <v>0</v>
      </c>
      <c r="P116" s="193">
        <f t="shared" si="211"/>
        <v>0</v>
      </c>
      <c r="Q116" s="192">
        <f t="shared" si="211"/>
        <v>0</v>
      </c>
      <c r="R116" s="190">
        <f t="shared" si="211"/>
        <v>0</v>
      </c>
      <c r="S116" s="193">
        <f t="shared" si="211"/>
        <v>0</v>
      </c>
      <c r="T116" s="189">
        <f t="shared" si="211"/>
        <v>0</v>
      </c>
      <c r="U116" s="190">
        <f t="shared" si="211"/>
        <v>0</v>
      </c>
      <c r="V116" s="193">
        <f t="shared" si="211"/>
        <v>0</v>
      </c>
      <c r="W116" s="192">
        <f t="shared" si="211"/>
        <v>0</v>
      </c>
      <c r="X116" s="190">
        <f t="shared" si="211"/>
        <v>0</v>
      </c>
      <c r="Y116" s="193">
        <f t="shared" si="211"/>
        <v>0</v>
      </c>
      <c r="Z116" s="189">
        <f t="shared" si="211"/>
        <v>0</v>
      </c>
      <c r="AA116" s="190">
        <f t="shared" si="211"/>
        <v>0</v>
      </c>
      <c r="AB116" s="193">
        <f t="shared" si="211"/>
        <v>0</v>
      </c>
      <c r="AC116" s="155">
        <f>G116+M116+S116+Y116</f>
        <v>0</v>
      </c>
      <c r="AD116" s="160">
        <f>J116+P116+V116+AB116</f>
        <v>0</v>
      </c>
      <c r="AE116" s="208">
        <f t="shared" si="209"/>
        <v>0</v>
      </c>
      <c r="AF116" s="304" t="e">
        <f t="shared" si="210"/>
        <v>#DIV/0!</v>
      </c>
      <c r="AG116" s="305"/>
      <c r="AH116" s="99"/>
      <c r="AI116" s="99"/>
    </row>
    <row r="117" spans="1:35" ht="54.75" customHeight="1" thickBot="1" x14ac:dyDescent="0.25">
      <c r="A117" s="306" t="s">
        <v>100</v>
      </c>
      <c r="B117" s="291" t="s">
        <v>31</v>
      </c>
      <c r="C117" s="165" t="s">
        <v>212</v>
      </c>
      <c r="D117" s="292"/>
      <c r="E117" s="89"/>
      <c r="F117" s="90"/>
      <c r="G117" s="90"/>
      <c r="H117" s="89"/>
      <c r="I117" s="90"/>
      <c r="J117" s="94"/>
      <c r="K117" s="90"/>
      <c r="L117" s="90"/>
      <c r="M117" s="94"/>
      <c r="N117" s="89"/>
      <c r="O117" s="90"/>
      <c r="P117" s="94"/>
      <c r="Q117" s="90"/>
      <c r="R117" s="90"/>
      <c r="S117" s="94"/>
      <c r="T117" s="89"/>
      <c r="U117" s="90"/>
      <c r="V117" s="94"/>
      <c r="W117" s="90"/>
      <c r="X117" s="90"/>
      <c r="Y117" s="94"/>
      <c r="Z117" s="89"/>
      <c r="AA117" s="90"/>
      <c r="AB117" s="94"/>
      <c r="AC117" s="240"/>
      <c r="AD117" s="241"/>
      <c r="AE117" s="241"/>
      <c r="AF117" s="255"/>
      <c r="AG117" s="256"/>
      <c r="AH117" s="99"/>
      <c r="AI117" s="99"/>
    </row>
    <row r="118" spans="1:35" ht="30" customHeight="1" x14ac:dyDescent="0.2">
      <c r="A118" s="293" t="s">
        <v>105</v>
      </c>
      <c r="B118" s="294" t="s">
        <v>106</v>
      </c>
      <c r="C118" s="295" t="s">
        <v>213</v>
      </c>
      <c r="D118" s="296" t="s">
        <v>214</v>
      </c>
      <c r="E118" s="297"/>
      <c r="F118" s="298"/>
      <c r="G118" s="299">
        <f t="shared" ref="G118:G119" si="212">E118*F118</f>
        <v>0</v>
      </c>
      <c r="H118" s="261"/>
      <c r="I118" s="262"/>
      <c r="J118" s="264">
        <f t="shared" ref="J118:J119" si="213">H118*I118</f>
        <v>0</v>
      </c>
      <c r="K118" s="300"/>
      <c r="L118" s="298"/>
      <c r="M118" s="301">
        <f t="shared" ref="M118:M119" si="214">K118*L118</f>
        <v>0</v>
      </c>
      <c r="N118" s="297"/>
      <c r="O118" s="298"/>
      <c r="P118" s="301">
        <f t="shared" ref="P118:P119" si="215">N118*O118</f>
        <v>0</v>
      </c>
      <c r="Q118" s="300"/>
      <c r="R118" s="298"/>
      <c r="S118" s="301">
        <f t="shared" ref="S118:S119" si="216">Q118*R118</f>
        <v>0</v>
      </c>
      <c r="T118" s="297"/>
      <c r="U118" s="298"/>
      <c r="V118" s="301">
        <f t="shared" ref="V118:V119" si="217">T118*U118</f>
        <v>0</v>
      </c>
      <c r="W118" s="300"/>
      <c r="X118" s="298"/>
      <c r="Y118" s="301">
        <f t="shared" ref="Y118:Y119" si="218">W118*X118</f>
        <v>0</v>
      </c>
      <c r="Z118" s="297"/>
      <c r="AA118" s="298"/>
      <c r="AB118" s="301">
        <f t="shared" ref="AB118:AB119" si="219">Z118*AA118</f>
        <v>0</v>
      </c>
      <c r="AC118" s="266">
        <f>G118+M118+S118+Y118</f>
        <v>0</v>
      </c>
      <c r="AD118" s="267">
        <f>J118+P118+V118+AB118</f>
        <v>0</v>
      </c>
      <c r="AE118" s="268">
        <f t="shared" ref="AE118:AE120" si="220">AC118-AD118</f>
        <v>0</v>
      </c>
      <c r="AF118" s="274" t="e">
        <f t="shared" ref="AF118:AF120" si="221">AE118/AC118</f>
        <v>#DIV/0!</v>
      </c>
      <c r="AG118" s="275"/>
      <c r="AH118" s="99"/>
      <c r="AI118" s="99"/>
    </row>
    <row r="119" spans="1:35" ht="30" customHeight="1" thickBot="1" x14ac:dyDescent="0.25">
      <c r="A119" s="302" t="s">
        <v>105</v>
      </c>
      <c r="B119" s="294" t="s">
        <v>109</v>
      </c>
      <c r="C119" s="303" t="s">
        <v>213</v>
      </c>
      <c r="D119" s="128" t="s">
        <v>214</v>
      </c>
      <c r="E119" s="129"/>
      <c r="F119" s="130"/>
      <c r="G119" s="119">
        <f t="shared" si="212"/>
        <v>0</v>
      </c>
      <c r="H119" s="129"/>
      <c r="I119" s="130"/>
      <c r="J119" s="138">
        <f t="shared" si="213"/>
        <v>0</v>
      </c>
      <c r="K119" s="227"/>
      <c r="L119" s="130"/>
      <c r="M119" s="228">
        <f t="shared" si="214"/>
        <v>0</v>
      </c>
      <c r="N119" s="129"/>
      <c r="O119" s="130"/>
      <c r="P119" s="228">
        <f t="shared" si="215"/>
        <v>0</v>
      </c>
      <c r="Q119" s="227"/>
      <c r="R119" s="130"/>
      <c r="S119" s="228">
        <f t="shared" si="216"/>
        <v>0</v>
      </c>
      <c r="T119" s="129"/>
      <c r="U119" s="130"/>
      <c r="V119" s="228">
        <f t="shared" si="217"/>
        <v>0</v>
      </c>
      <c r="W119" s="227"/>
      <c r="X119" s="130"/>
      <c r="Y119" s="228">
        <f t="shared" si="218"/>
        <v>0</v>
      </c>
      <c r="Z119" s="129"/>
      <c r="AA119" s="130"/>
      <c r="AB119" s="228">
        <f t="shared" si="219"/>
        <v>0</v>
      </c>
      <c r="AC119" s="132">
        <f>G119+M119+S119+Y119</f>
        <v>0</v>
      </c>
      <c r="AD119" s="133">
        <f>J119+P119+V119+AB119</f>
        <v>0</v>
      </c>
      <c r="AE119" s="183">
        <f t="shared" si="220"/>
        <v>0</v>
      </c>
      <c r="AF119" s="274" t="e">
        <f t="shared" si="221"/>
        <v>#DIV/0!</v>
      </c>
      <c r="AG119" s="275"/>
      <c r="AH119" s="99"/>
      <c r="AI119" s="99"/>
    </row>
    <row r="120" spans="1:35" ht="42" customHeight="1" thickBot="1" x14ac:dyDescent="0.25">
      <c r="A120" s="554" t="s">
        <v>215</v>
      </c>
      <c r="B120" s="544"/>
      <c r="C120" s="545"/>
      <c r="D120" s="307"/>
      <c r="E120" s="308">
        <f t="shared" ref="E120:AB120" si="222">SUM(E118:E119)</f>
        <v>0</v>
      </c>
      <c r="F120" s="309">
        <f t="shared" si="222"/>
        <v>0</v>
      </c>
      <c r="G120" s="310">
        <f t="shared" si="222"/>
        <v>0</v>
      </c>
      <c r="H120" s="311">
        <f t="shared" si="222"/>
        <v>0</v>
      </c>
      <c r="I120" s="312">
        <f t="shared" si="222"/>
        <v>0</v>
      </c>
      <c r="J120" s="312">
        <f t="shared" si="222"/>
        <v>0</v>
      </c>
      <c r="K120" s="313">
        <f t="shared" si="222"/>
        <v>0</v>
      </c>
      <c r="L120" s="309">
        <f t="shared" si="222"/>
        <v>0</v>
      </c>
      <c r="M120" s="309">
        <f t="shared" si="222"/>
        <v>0</v>
      </c>
      <c r="N120" s="308">
        <f t="shared" si="222"/>
        <v>0</v>
      </c>
      <c r="O120" s="309">
        <f t="shared" si="222"/>
        <v>0</v>
      </c>
      <c r="P120" s="309">
        <f t="shared" si="222"/>
        <v>0</v>
      </c>
      <c r="Q120" s="313">
        <f t="shared" si="222"/>
        <v>0</v>
      </c>
      <c r="R120" s="309">
        <f t="shared" si="222"/>
        <v>0</v>
      </c>
      <c r="S120" s="309">
        <f t="shared" si="222"/>
        <v>0</v>
      </c>
      <c r="T120" s="308">
        <f t="shared" si="222"/>
        <v>0</v>
      </c>
      <c r="U120" s="309">
        <f t="shared" si="222"/>
        <v>0</v>
      </c>
      <c r="V120" s="309">
        <f t="shared" si="222"/>
        <v>0</v>
      </c>
      <c r="W120" s="313">
        <f t="shared" si="222"/>
        <v>0</v>
      </c>
      <c r="X120" s="309">
        <f t="shared" si="222"/>
        <v>0</v>
      </c>
      <c r="Y120" s="309">
        <f t="shared" si="222"/>
        <v>0</v>
      </c>
      <c r="Z120" s="308">
        <f t="shared" si="222"/>
        <v>0</v>
      </c>
      <c r="AA120" s="309">
        <f t="shared" si="222"/>
        <v>0</v>
      </c>
      <c r="AB120" s="309">
        <f t="shared" si="222"/>
        <v>0</v>
      </c>
      <c r="AC120" s="155">
        <f>G120+M120+S120+Y120</f>
        <v>0</v>
      </c>
      <c r="AD120" s="160">
        <f>J120+P120+V120+AB120</f>
        <v>0</v>
      </c>
      <c r="AE120" s="208">
        <f t="shared" si="220"/>
        <v>0</v>
      </c>
      <c r="AF120" s="314" t="e">
        <f t="shared" si="221"/>
        <v>#DIV/0!</v>
      </c>
      <c r="AG120" s="315"/>
      <c r="AH120" s="99"/>
      <c r="AI120" s="99"/>
    </row>
    <row r="121" spans="1:35" ht="15.75" customHeight="1" thickBot="1" x14ac:dyDescent="0.25">
      <c r="A121" s="197" t="s">
        <v>100</v>
      </c>
      <c r="B121" s="247" t="s">
        <v>32</v>
      </c>
      <c r="C121" s="250" t="s">
        <v>216</v>
      </c>
      <c r="D121" s="316"/>
      <c r="E121" s="317"/>
      <c r="F121" s="318"/>
      <c r="G121" s="318"/>
      <c r="H121" s="317"/>
      <c r="I121" s="318"/>
      <c r="J121" s="318"/>
      <c r="K121" s="318"/>
      <c r="L121" s="318"/>
      <c r="M121" s="319"/>
      <c r="N121" s="317"/>
      <c r="O121" s="318"/>
      <c r="P121" s="319"/>
      <c r="Q121" s="318"/>
      <c r="R121" s="318"/>
      <c r="S121" s="319"/>
      <c r="T121" s="317"/>
      <c r="U121" s="318"/>
      <c r="V121" s="319"/>
      <c r="W121" s="318"/>
      <c r="X121" s="318"/>
      <c r="Y121" s="319"/>
      <c r="Z121" s="317"/>
      <c r="AA121" s="318"/>
      <c r="AB121" s="319"/>
      <c r="AC121" s="317"/>
      <c r="AD121" s="318"/>
      <c r="AE121" s="318"/>
      <c r="AF121" s="255"/>
      <c r="AG121" s="256"/>
      <c r="AH121" s="99"/>
      <c r="AI121" s="99"/>
    </row>
    <row r="122" spans="1:35" ht="30" customHeight="1" x14ac:dyDescent="0.2">
      <c r="A122" s="257" t="s">
        <v>105</v>
      </c>
      <c r="B122" s="258" t="s">
        <v>106</v>
      </c>
      <c r="C122" s="259" t="s">
        <v>217</v>
      </c>
      <c r="D122" s="260" t="s">
        <v>218</v>
      </c>
      <c r="E122" s="261"/>
      <c r="F122" s="262"/>
      <c r="G122" s="263">
        <f t="shared" ref="G122:G124" si="223">E122*F122</f>
        <v>0</v>
      </c>
      <c r="H122" s="261"/>
      <c r="I122" s="262"/>
      <c r="J122" s="264">
        <f t="shared" ref="J122:J124" si="224">H122*I122</f>
        <v>0</v>
      </c>
      <c r="K122" s="265"/>
      <c r="L122" s="262"/>
      <c r="M122" s="264">
        <f t="shared" ref="M122:M124" si="225">K122*L122</f>
        <v>0</v>
      </c>
      <c r="N122" s="261"/>
      <c r="O122" s="262"/>
      <c r="P122" s="264">
        <f t="shared" ref="P122:P124" si="226">N122*O122</f>
        <v>0</v>
      </c>
      <c r="Q122" s="265"/>
      <c r="R122" s="262"/>
      <c r="S122" s="264">
        <f t="shared" ref="S122:S124" si="227">Q122*R122</f>
        <v>0</v>
      </c>
      <c r="T122" s="261"/>
      <c r="U122" s="262"/>
      <c r="V122" s="264">
        <f t="shared" ref="V122:V124" si="228">T122*U122</f>
        <v>0</v>
      </c>
      <c r="W122" s="265"/>
      <c r="X122" s="262"/>
      <c r="Y122" s="264">
        <f t="shared" ref="Y122:Y124" si="229">W122*X122</f>
        <v>0</v>
      </c>
      <c r="Z122" s="261"/>
      <c r="AA122" s="262"/>
      <c r="AB122" s="263">
        <f t="shared" ref="AB122:AB124" si="230">Z122*AA122</f>
        <v>0</v>
      </c>
      <c r="AC122" s="266">
        <f>G122+M122+S122+Y122</f>
        <v>0</v>
      </c>
      <c r="AD122" s="320">
        <f>J122+P122+V122+AB122</f>
        <v>0</v>
      </c>
      <c r="AE122" s="321">
        <f t="shared" ref="AE122:AE125" si="231">AC122-AD122</f>
        <v>0</v>
      </c>
      <c r="AF122" s="322" t="e">
        <f t="shared" ref="AF122:AF125" si="232">AE122/AC122</f>
        <v>#DIV/0!</v>
      </c>
      <c r="AG122" s="275"/>
      <c r="AH122" s="99"/>
      <c r="AI122" s="99"/>
    </row>
    <row r="123" spans="1:35" ht="30" customHeight="1" x14ac:dyDescent="0.2">
      <c r="A123" s="113" t="s">
        <v>105</v>
      </c>
      <c r="B123" s="271" t="s">
        <v>109</v>
      </c>
      <c r="C123" s="272" t="s">
        <v>219</v>
      </c>
      <c r="D123" s="273" t="s">
        <v>220</v>
      </c>
      <c r="E123" s="117"/>
      <c r="F123" s="118"/>
      <c r="G123" s="119">
        <f t="shared" si="223"/>
        <v>0</v>
      </c>
      <c r="H123" s="117"/>
      <c r="I123" s="118"/>
      <c r="J123" s="138">
        <f t="shared" si="224"/>
        <v>0</v>
      </c>
      <c r="K123" s="205"/>
      <c r="L123" s="118"/>
      <c r="M123" s="138">
        <f t="shared" si="225"/>
        <v>0</v>
      </c>
      <c r="N123" s="117"/>
      <c r="O123" s="118"/>
      <c r="P123" s="138">
        <f t="shared" si="226"/>
        <v>0</v>
      </c>
      <c r="Q123" s="205"/>
      <c r="R123" s="118"/>
      <c r="S123" s="138">
        <f t="shared" si="227"/>
        <v>0</v>
      </c>
      <c r="T123" s="117"/>
      <c r="U123" s="118"/>
      <c r="V123" s="138">
        <f t="shared" si="228"/>
        <v>0</v>
      </c>
      <c r="W123" s="205"/>
      <c r="X123" s="118"/>
      <c r="Y123" s="138">
        <f t="shared" si="229"/>
        <v>0</v>
      </c>
      <c r="Z123" s="117"/>
      <c r="AA123" s="118"/>
      <c r="AB123" s="119">
        <f t="shared" si="230"/>
        <v>0</v>
      </c>
      <c r="AC123" s="120">
        <f>G123+M123+S123+Y123</f>
        <v>0</v>
      </c>
      <c r="AD123" s="323">
        <f>J123+P123+V123+AB123</f>
        <v>0</v>
      </c>
      <c r="AE123" s="324">
        <f t="shared" si="231"/>
        <v>0</v>
      </c>
      <c r="AF123" s="322" t="e">
        <f t="shared" si="232"/>
        <v>#DIV/0!</v>
      </c>
      <c r="AG123" s="275"/>
      <c r="AH123" s="99"/>
      <c r="AI123" s="99"/>
    </row>
    <row r="124" spans="1:35" ht="30" customHeight="1" thickBot="1" x14ac:dyDescent="0.25">
      <c r="A124" s="139" t="s">
        <v>105</v>
      </c>
      <c r="B124" s="276" t="s">
        <v>110</v>
      </c>
      <c r="C124" s="277" t="s">
        <v>221</v>
      </c>
      <c r="D124" s="278" t="s">
        <v>220</v>
      </c>
      <c r="E124" s="143"/>
      <c r="F124" s="144"/>
      <c r="G124" s="145">
        <f t="shared" si="223"/>
        <v>0</v>
      </c>
      <c r="H124" s="143"/>
      <c r="I124" s="144"/>
      <c r="J124" s="146">
        <f t="shared" si="224"/>
        <v>0</v>
      </c>
      <c r="K124" s="207"/>
      <c r="L124" s="144"/>
      <c r="M124" s="146">
        <f t="shared" si="225"/>
        <v>0</v>
      </c>
      <c r="N124" s="143"/>
      <c r="O124" s="144"/>
      <c r="P124" s="146">
        <f t="shared" si="226"/>
        <v>0</v>
      </c>
      <c r="Q124" s="207"/>
      <c r="R124" s="144"/>
      <c r="S124" s="146">
        <f t="shared" si="227"/>
        <v>0</v>
      </c>
      <c r="T124" s="143"/>
      <c r="U124" s="144"/>
      <c r="V124" s="146">
        <f t="shared" si="228"/>
        <v>0</v>
      </c>
      <c r="W124" s="207"/>
      <c r="X124" s="144"/>
      <c r="Y124" s="146">
        <f t="shared" si="229"/>
        <v>0</v>
      </c>
      <c r="Z124" s="143"/>
      <c r="AA124" s="144"/>
      <c r="AB124" s="145">
        <f t="shared" si="230"/>
        <v>0</v>
      </c>
      <c r="AC124" s="236">
        <f>G124+M124+S124+Y124</f>
        <v>0</v>
      </c>
      <c r="AD124" s="325">
        <f>J124+P124+V124+AB124</f>
        <v>0</v>
      </c>
      <c r="AE124" s="324">
        <f t="shared" si="231"/>
        <v>0</v>
      </c>
      <c r="AF124" s="322" t="e">
        <f t="shared" si="232"/>
        <v>#DIV/0!</v>
      </c>
      <c r="AG124" s="275"/>
      <c r="AH124" s="99"/>
      <c r="AI124" s="99"/>
    </row>
    <row r="125" spans="1:35" ht="15.75" customHeight="1" thickBot="1" x14ac:dyDescent="0.25">
      <c r="A125" s="555" t="s">
        <v>222</v>
      </c>
      <c r="B125" s="556"/>
      <c r="C125" s="557"/>
      <c r="D125" s="326"/>
      <c r="E125" s="327">
        <f t="shared" ref="E125:AB125" si="233">SUM(E122:E124)</f>
        <v>0</v>
      </c>
      <c r="F125" s="328">
        <f t="shared" si="233"/>
        <v>0</v>
      </c>
      <c r="G125" s="329">
        <f t="shared" si="233"/>
        <v>0</v>
      </c>
      <c r="H125" s="330">
        <f t="shared" si="233"/>
        <v>0</v>
      </c>
      <c r="I125" s="331">
        <f t="shared" si="233"/>
        <v>0</v>
      </c>
      <c r="J125" s="331">
        <f t="shared" si="233"/>
        <v>0</v>
      </c>
      <c r="K125" s="332">
        <f t="shared" si="233"/>
        <v>0</v>
      </c>
      <c r="L125" s="328">
        <f t="shared" si="233"/>
        <v>0</v>
      </c>
      <c r="M125" s="328">
        <f t="shared" si="233"/>
        <v>0</v>
      </c>
      <c r="N125" s="327">
        <f t="shared" si="233"/>
        <v>0</v>
      </c>
      <c r="O125" s="328">
        <f t="shared" si="233"/>
        <v>0</v>
      </c>
      <c r="P125" s="328">
        <f t="shared" si="233"/>
        <v>0</v>
      </c>
      <c r="Q125" s="332">
        <f t="shared" si="233"/>
        <v>0</v>
      </c>
      <c r="R125" s="328">
        <f t="shared" si="233"/>
        <v>0</v>
      </c>
      <c r="S125" s="328">
        <f t="shared" si="233"/>
        <v>0</v>
      </c>
      <c r="T125" s="327">
        <f t="shared" si="233"/>
        <v>0</v>
      </c>
      <c r="U125" s="328">
        <f t="shared" si="233"/>
        <v>0</v>
      </c>
      <c r="V125" s="328">
        <f t="shared" si="233"/>
        <v>0</v>
      </c>
      <c r="W125" s="332">
        <f t="shared" si="233"/>
        <v>0</v>
      </c>
      <c r="X125" s="328">
        <f t="shared" si="233"/>
        <v>0</v>
      </c>
      <c r="Y125" s="328">
        <f t="shared" si="233"/>
        <v>0</v>
      </c>
      <c r="Z125" s="327">
        <f t="shared" si="233"/>
        <v>0</v>
      </c>
      <c r="AA125" s="328">
        <f t="shared" si="233"/>
        <v>0</v>
      </c>
      <c r="AB125" s="328">
        <f t="shared" si="233"/>
        <v>0</v>
      </c>
      <c r="AC125" s="286">
        <f>G125+M125+S125+Y125</f>
        <v>0</v>
      </c>
      <c r="AD125" s="333">
        <f>J125+P125+V125+AB125</f>
        <v>0</v>
      </c>
      <c r="AE125" s="334">
        <f t="shared" si="231"/>
        <v>0</v>
      </c>
      <c r="AF125" s="335" t="e">
        <f t="shared" si="232"/>
        <v>#DIV/0!</v>
      </c>
      <c r="AG125" s="315"/>
      <c r="AH125" s="99"/>
      <c r="AI125" s="99"/>
    </row>
    <row r="126" spans="1:35" ht="15" customHeight="1" thickBot="1" x14ac:dyDescent="0.25">
      <c r="A126" s="197" t="s">
        <v>100</v>
      </c>
      <c r="B126" s="247" t="s">
        <v>33</v>
      </c>
      <c r="C126" s="250" t="s">
        <v>223</v>
      </c>
      <c r="D126" s="251"/>
      <c r="E126" s="252"/>
      <c r="F126" s="253"/>
      <c r="G126" s="253"/>
      <c r="H126" s="252"/>
      <c r="I126" s="253"/>
      <c r="J126" s="254"/>
      <c r="K126" s="253"/>
      <c r="L126" s="253"/>
      <c r="M126" s="254"/>
      <c r="N126" s="252"/>
      <c r="O126" s="253"/>
      <c r="P126" s="254"/>
      <c r="Q126" s="253"/>
      <c r="R126" s="253"/>
      <c r="S126" s="254"/>
      <c r="T126" s="252"/>
      <c r="U126" s="253"/>
      <c r="V126" s="254"/>
      <c r="W126" s="253"/>
      <c r="X126" s="253"/>
      <c r="Y126" s="254"/>
      <c r="Z126" s="252"/>
      <c r="AA126" s="253"/>
      <c r="AB126" s="254"/>
      <c r="AC126" s="317"/>
      <c r="AD126" s="318"/>
      <c r="AE126" s="336"/>
      <c r="AF126" s="337"/>
      <c r="AG126" s="338"/>
      <c r="AH126" s="99"/>
      <c r="AI126" s="99"/>
    </row>
    <row r="127" spans="1:35" ht="30" customHeight="1" x14ac:dyDescent="0.2">
      <c r="A127" s="257" t="s">
        <v>105</v>
      </c>
      <c r="B127" s="258" t="s">
        <v>106</v>
      </c>
      <c r="C127" s="259" t="s">
        <v>224</v>
      </c>
      <c r="D127" s="260" t="s">
        <v>225</v>
      </c>
      <c r="E127" s="413">
        <v>5</v>
      </c>
      <c r="F127" s="414">
        <v>5000</v>
      </c>
      <c r="G127" s="263">
        <f t="shared" ref="G127:G130" si="234">E127*F127</f>
        <v>25000</v>
      </c>
      <c r="H127" s="261">
        <v>5</v>
      </c>
      <c r="I127" s="262">
        <v>5000</v>
      </c>
      <c r="J127" s="264">
        <f t="shared" ref="J127:J130" si="235">H127*I127</f>
        <v>25000</v>
      </c>
      <c r="K127" s="265"/>
      <c r="L127" s="262"/>
      <c r="M127" s="264">
        <f t="shared" ref="M127:M130" si="236">K127*L127</f>
        <v>0</v>
      </c>
      <c r="N127" s="261"/>
      <c r="O127" s="262"/>
      <c r="P127" s="264">
        <f t="shared" ref="P127:P130" si="237">N127*O127</f>
        <v>0</v>
      </c>
      <c r="Q127" s="265"/>
      <c r="R127" s="262"/>
      <c r="S127" s="264">
        <f t="shared" ref="S127:S130" si="238">Q127*R127</f>
        <v>0</v>
      </c>
      <c r="T127" s="261"/>
      <c r="U127" s="262"/>
      <c r="V127" s="264">
        <f t="shared" ref="V127:V130" si="239">T127*U127</f>
        <v>0</v>
      </c>
      <c r="W127" s="265"/>
      <c r="X127" s="262"/>
      <c r="Y127" s="264">
        <f t="shared" ref="Y127:Y130" si="240">W127*X127</f>
        <v>0</v>
      </c>
      <c r="Z127" s="261"/>
      <c r="AA127" s="262"/>
      <c r="AB127" s="263">
        <f t="shared" ref="AB127:AB130" si="241">Z127*AA127</f>
        <v>0</v>
      </c>
      <c r="AC127" s="266">
        <f>G127+M127+S127+Y127</f>
        <v>25000</v>
      </c>
      <c r="AD127" s="320">
        <f>J127+P127+V127+AB127</f>
        <v>25000</v>
      </c>
      <c r="AE127" s="266">
        <f t="shared" ref="AE127:AE131" si="242">AC127-AD127</f>
        <v>0</v>
      </c>
      <c r="AF127" s="269">
        <f t="shared" ref="AF127:AF131" si="243">AE127/AC127</f>
        <v>0</v>
      </c>
      <c r="AG127" s="270"/>
      <c r="AH127" s="99"/>
      <c r="AI127" s="99"/>
    </row>
    <row r="128" spans="1:35" ht="30" customHeight="1" x14ac:dyDescent="0.2">
      <c r="A128" s="113" t="s">
        <v>105</v>
      </c>
      <c r="B128" s="271" t="s">
        <v>109</v>
      </c>
      <c r="C128" s="272" t="s">
        <v>226</v>
      </c>
      <c r="D128" s="273" t="s">
        <v>225</v>
      </c>
      <c r="E128" s="415"/>
      <c r="F128" s="416"/>
      <c r="G128" s="119">
        <f t="shared" si="234"/>
        <v>0</v>
      </c>
      <c r="H128" s="117"/>
      <c r="I128" s="118"/>
      <c r="J128" s="138">
        <f t="shared" si="235"/>
        <v>0</v>
      </c>
      <c r="K128" s="205"/>
      <c r="L128" s="118"/>
      <c r="M128" s="138">
        <f t="shared" si="236"/>
        <v>0</v>
      </c>
      <c r="N128" s="117"/>
      <c r="O128" s="118"/>
      <c r="P128" s="138">
        <f t="shared" si="237"/>
        <v>0</v>
      </c>
      <c r="Q128" s="205"/>
      <c r="R128" s="118"/>
      <c r="S128" s="138">
        <f t="shared" si="238"/>
        <v>0</v>
      </c>
      <c r="T128" s="117"/>
      <c r="U128" s="118"/>
      <c r="V128" s="138">
        <f t="shared" si="239"/>
        <v>0</v>
      </c>
      <c r="W128" s="205"/>
      <c r="X128" s="118"/>
      <c r="Y128" s="138">
        <f t="shared" si="240"/>
        <v>0</v>
      </c>
      <c r="Z128" s="117"/>
      <c r="AA128" s="118"/>
      <c r="AB128" s="119">
        <f t="shared" si="241"/>
        <v>0</v>
      </c>
      <c r="AC128" s="120">
        <f>G128+M128+S128+Y128</f>
        <v>0</v>
      </c>
      <c r="AD128" s="323">
        <f>J128+P128+V128+AB128</f>
        <v>0</v>
      </c>
      <c r="AE128" s="120">
        <f t="shared" si="242"/>
        <v>0</v>
      </c>
      <c r="AF128" s="274" t="e">
        <f t="shared" si="243"/>
        <v>#DIV/0!</v>
      </c>
      <c r="AG128" s="275"/>
      <c r="AH128" s="99"/>
      <c r="AI128" s="99"/>
    </row>
    <row r="129" spans="1:35" ht="30" customHeight="1" x14ac:dyDescent="0.2">
      <c r="A129" s="113" t="s">
        <v>105</v>
      </c>
      <c r="B129" s="271" t="s">
        <v>110</v>
      </c>
      <c r="C129" s="272" t="s">
        <v>227</v>
      </c>
      <c r="D129" s="273" t="s">
        <v>225</v>
      </c>
      <c r="E129" s="415">
        <v>1</v>
      </c>
      <c r="F129" s="416">
        <v>27500</v>
      </c>
      <c r="G129" s="119">
        <f t="shared" si="234"/>
        <v>27500</v>
      </c>
      <c r="H129" s="415">
        <v>1</v>
      </c>
      <c r="I129" s="416">
        <v>27500</v>
      </c>
      <c r="J129" s="138">
        <f t="shared" si="235"/>
        <v>27500</v>
      </c>
      <c r="K129" s="205"/>
      <c r="L129" s="118"/>
      <c r="M129" s="138">
        <f t="shared" si="236"/>
        <v>0</v>
      </c>
      <c r="N129" s="117"/>
      <c r="O129" s="118"/>
      <c r="P129" s="138">
        <f t="shared" si="237"/>
        <v>0</v>
      </c>
      <c r="Q129" s="205"/>
      <c r="R129" s="118"/>
      <c r="S129" s="138">
        <f t="shared" si="238"/>
        <v>0</v>
      </c>
      <c r="T129" s="117"/>
      <c r="U129" s="118"/>
      <c r="V129" s="138">
        <f t="shared" si="239"/>
        <v>0</v>
      </c>
      <c r="W129" s="205"/>
      <c r="X129" s="118"/>
      <c r="Y129" s="138">
        <f t="shared" si="240"/>
        <v>0</v>
      </c>
      <c r="Z129" s="117"/>
      <c r="AA129" s="118"/>
      <c r="AB129" s="119">
        <f t="shared" si="241"/>
        <v>0</v>
      </c>
      <c r="AC129" s="120">
        <f>G129+M129+S129+Y129</f>
        <v>27500</v>
      </c>
      <c r="AD129" s="323">
        <f>J129+P129+V129+AB129</f>
        <v>27500</v>
      </c>
      <c r="AE129" s="120">
        <f t="shared" si="242"/>
        <v>0</v>
      </c>
      <c r="AF129" s="274">
        <f t="shared" si="243"/>
        <v>0</v>
      </c>
      <c r="AG129" s="275"/>
      <c r="AH129" s="99"/>
      <c r="AI129" s="99"/>
    </row>
    <row r="130" spans="1:35" ht="30" customHeight="1" thickBot="1" x14ac:dyDescent="0.25">
      <c r="A130" s="139" t="s">
        <v>105</v>
      </c>
      <c r="B130" s="276" t="s">
        <v>188</v>
      </c>
      <c r="C130" s="277" t="s">
        <v>228</v>
      </c>
      <c r="D130" s="278" t="s">
        <v>225</v>
      </c>
      <c r="E130" s="143"/>
      <c r="F130" s="144"/>
      <c r="G130" s="145">
        <f t="shared" si="234"/>
        <v>0</v>
      </c>
      <c r="H130" s="143"/>
      <c r="I130" s="144"/>
      <c r="J130" s="146">
        <f t="shared" si="235"/>
        <v>0</v>
      </c>
      <c r="K130" s="207"/>
      <c r="L130" s="144"/>
      <c r="M130" s="146">
        <f t="shared" si="236"/>
        <v>0</v>
      </c>
      <c r="N130" s="143"/>
      <c r="O130" s="144"/>
      <c r="P130" s="146">
        <f t="shared" si="237"/>
        <v>0</v>
      </c>
      <c r="Q130" s="207"/>
      <c r="R130" s="144"/>
      <c r="S130" s="146">
        <f t="shared" si="238"/>
        <v>0</v>
      </c>
      <c r="T130" s="143"/>
      <c r="U130" s="144"/>
      <c r="V130" s="146">
        <f t="shared" si="239"/>
        <v>0</v>
      </c>
      <c r="W130" s="207"/>
      <c r="X130" s="144"/>
      <c r="Y130" s="146">
        <f t="shared" si="240"/>
        <v>0</v>
      </c>
      <c r="Z130" s="143"/>
      <c r="AA130" s="144"/>
      <c r="AB130" s="145">
        <f t="shared" si="241"/>
        <v>0</v>
      </c>
      <c r="AC130" s="236">
        <f>G130+M130+S130+Y130</f>
        <v>0</v>
      </c>
      <c r="AD130" s="325">
        <f>J130+P130+V130+AB130</f>
        <v>0</v>
      </c>
      <c r="AE130" s="236">
        <f t="shared" si="242"/>
        <v>0</v>
      </c>
      <c r="AF130" s="339" t="e">
        <f t="shared" si="243"/>
        <v>#DIV/0!</v>
      </c>
      <c r="AG130" s="340"/>
      <c r="AH130" s="99"/>
      <c r="AI130" s="99"/>
    </row>
    <row r="131" spans="1:35" ht="15" customHeight="1" thickBot="1" x14ac:dyDescent="0.25">
      <c r="A131" s="555" t="s">
        <v>229</v>
      </c>
      <c r="B131" s="556"/>
      <c r="C131" s="557"/>
      <c r="D131" s="282"/>
      <c r="E131" s="327">
        <f t="shared" ref="E131:AB131" si="244">SUM(E127:E130)</f>
        <v>6</v>
      </c>
      <c r="F131" s="328">
        <f t="shared" si="244"/>
        <v>32500</v>
      </c>
      <c r="G131" s="329">
        <f t="shared" si="244"/>
        <v>52500</v>
      </c>
      <c r="H131" s="330">
        <f t="shared" si="244"/>
        <v>6</v>
      </c>
      <c r="I131" s="331">
        <f t="shared" si="244"/>
        <v>32500</v>
      </c>
      <c r="J131" s="331">
        <f t="shared" si="244"/>
        <v>52500</v>
      </c>
      <c r="K131" s="332">
        <f t="shared" si="244"/>
        <v>0</v>
      </c>
      <c r="L131" s="328">
        <f t="shared" si="244"/>
        <v>0</v>
      </c>
      <c r="M131" s="328">
        <f t="shared" si="244"/>
        <v>0</v>
      </c>
      <c r="N131" s="327">
        <f t="shared" si="244"/>
        <v>0</v>
      </c>
      <c r="O131" s="328">
        <f t="shared" si="244"/>
        <v>0</v>
      </c>
      <c r="P131" s="328">
        <f t="shared" si="244"/>
        <v>0</v>
      </c>
      <c r="Q131" s="332">
        <f t="shared" si="244"/>
        <v>0</v>
      </c>
      <c r="R131" s="328">
        <f t="shared" si="244"/>
        <v>0</v>
      </c>
      <c r="S131" s="328">
        <f t="shared" si="244"/>
        <v>0</v>
      </c>
      <c r="T131" s="327">
        <f t="shared" si="244"/>
        <v>0</v>
      </c>
      <c r="U131" s="328">
        <f t="shared" si="244"/>
        <v>0</v>
      </c>
      <c r="V131" s="328">
        <f t="shared" si="244"/>
        <v>0</v>
      </c>
      <c r="W131" s="332">
        <f t="shared" si="244"/>
        <v>0</v>
      </c>
      <c r="X131" s="328">
        <f t="shared" si="244"/>
        <v>0</v>
      </c>
      <c r="Y131" s="328">
        <f t="shared" si="244"/>
        <v>0</v>
      </c>
      <c r="Z131" s="327">
        <f t="shared" si="244"/>
        <v>0</v>
      </c>
      <c r="AA131" s="328">
        <f t="shared" si="244"/>
        <v>0</v>
      </c>
      <c r="AB131" s="328">
        <f t="shared" si="244"/>
        <v>0</v>
      </c>
      <c r="AC131" s="286">
        <f>G131+M131+S131+Y131</f>
        <v>52500</v>
      </c>
      <c r="AD131" s="333">
        <f>J131+P131+V131+AB131</f>
        <v>52500</v>
      </c>
      <c r="AE131" s="341">
        <f t="shared" si="242"/>
        <v>0</v>
      </c>
      <c r="AF131" s="342">
        <f t="shared" si="243"/>
        <v>0</v>
      </c>
      <c r="AG131" s="343"/>
      <c r="AH131" s="99"/>
      <c r="AI131" s="99"/>
    </row>
    <row r="132" spans="1:35" ht="15" customHeight="1" thickBot="1" x14ac:dyDescent="0.25">
      <c r="A132" s="344" t="s">
        <v>100</v>
      </c>
      <c r="B132" s="247" t="s">
        <v>230</v>
      </c>
      <c r="C132" s="165" t="s">
        <v>231</v>
      </c>
      <c r="D132" s="239"/>
      <c r="E132" s="240"/>
      <c r="F132" s="241"/>
      <c r="G132" s="241"/>
      <c r="H132" s="240"/>
      <c r="I132" s="241"/>
      <c r="J132" s="241"/>
      <c r="K132" s="241"/>
      <c r="L132" s="241"/>
      <c r="M132" s="242"/>
      <c r="N132" s="240"/>
      <c r="O132" s="241"/>
      <c r="P132" s="242"/>
      <c r="Q132" s="241"/>
      <c r="R132" s="241"/>
      <c r="S132" s="242"/>
      <c r="T132" s="240"/>
      <c r="U132" s="241"/>
      <c r="V132" s="242"/>
      <c r="W132" s="241"/>
      <c r="X132" s="241"/>
      <c r="Y132" s="242"/>
      <c r="Z132" s="240"/>
      <c r="AA132" s="241"/>
      <c r="AB132" s="242"/>
      <c r="AC132" s="240"/>
      <c r="AD132" s="241"/>
      <c r="AE132" s="318"/>
      <c r="AF132" s="337"/>
      <c r="AG132" s="338"/>
      <c r="AH132" s="99"/>
      <c r="AI132" s="99"/>
    </row>
    <row r="133" spans="1:35" ht="30" customHeight="1" x14ac:dyDescent="0.2">
      <c r="A133" s="100" t="s">
        <v>102</v>
      </c>
      <c r="B133" s="101" t="s">
        <v>232</v>
      </c>
      <c r="C133" s="243" t="s">
        <v>233</v>
      </c>
      <c r="D133" s="179"/>
      <c r="E133" s="200">
        <f t="shared" ref="E133:AB133" si="245">SUM(E134:E136)</f>
        <v>0</v>
      </c>
      <c r="F133" s="201">
        <f t="shared" si="245"/>
        <v>0</v>
      </c>
      <c r="G133" s="202">
        <f t="shared" si="245"/>
        <v>0</v>
      </c>
      <c r="H133" s="104">
        <f t="shared" si="245"/>
        <v>0</v>
      </c>
      <c r="I133" s="105">
        <f t="shared" si="245"/>
        <v>0</v>
      </c>
      <c r="J133" s="137">
        <f t="shared" si="245"/>
        <v>0</v>
      </c>
      <c r="K133" s="213">
        <f t="shared" si="245"/>
        <v>0</v>
      </c>
      <c r="L133" s="201">
        <f t="shared" si="245"/>
        <v>0</v>
      </c>
      <c r="M133" s="214">
        <f t="shared" si="245"/>
        <v>0</v>
      </c>
      <c r="N133" s="200">
        <f t="shared" si="245"/>
        <v>0</v>
      </c>
      <c r="O133" s="201">
        <f t="shared" si="245"/>
        <v>0</v>
      </c>
      <c r="P133" s="214">
        <f t="shared" si="245"/>
        <v>0</v>
      </c>
      <c r="Q133" s="213">
        <f t="shared" si="245"/>
        <v>0</v>
      </c>
      <c r="R133" s="201">
        <f t="shared" si="245"/>
        <v>0</v>
      </c>
      <c r="S133" s="214">
        <f t="shared" si="245"/>
        <v>0</v>
      </c>
      <c r="T133" s="200">
        <f t="shared" si="245"/>
        <v>0</v>
      </c>
      <c r="U133" s="201">
        <f t="shared" si="245"/>
        <v>0</v>
      </c>
      <c r="V133" s="214">
        <f t="shared" si="245"/>
        <v>0</v>
      </c>
      <c r="W133" s="213">
        <f t="shared" si="245"/>
        <v>0</v>
      </c>
      <c r="X133" s="201">
        <f t="shared" si="245"/>
        <v>0</v>
      </c>
      <c r="Y133" s="214">
        <f t="shared" si="245"/>
        <v>0</v>
      </c>
      <c r="Z133" s="200">
        <f t="shared" si="245"/>
        <v>0</v>
      </c>
      <c r="AA133" s="201">
        <f t="shared" si="245"/>
        <v>0</v>
      </c>
      <c r="AB133" s="214">
        <f t="shared" si="245"/>
        <v>0</v>
      </c>
      <c r="AC133" s="107">
        <f t="shared" ref="AC133:AC152" si="246">G133+M133+S133+Y133</f>
        <v>0</v>
      </c>
      <c r="AD133" s="345">
        <f t="shared" ref="AD133:AD152" si="247">J133+P133+V133+AB133</f>
        <v>0</v>
      </c>
      <c r="AE133" s="346">
        <f t="shared" ref="AE133:AE159" si="248">AC133-AD133</f>
        <v>0</v>
      </c>
      <c r="AF133" s="347" t="e">
        <f t="shared" ref="AF133:AF159" si="249">AE133/AC133</f>
        <v>#DIV/0!</v>
      </c>
      <c r="AG133" s="348"/>
      <c r="AH133" s="112"/>
      <c r="AI133" s="112"/>
    </row>
    <row r="134" spans="1:35" ht="30" customHeight="1" x14ac:dyDescent="0.2">
      <c r="A134" s="113" t="s">
        <v>105</v>
      </c>
      <c r="B134" s="114" t="s">
        <v>106</v>
      </c>
      <c r="C134" s="115" t="s">
        <v>234</v>
      </c>
      <c r="D134" s="116" t="s">
        <v>125</v>
      </c>
      <c r="E134" s="117"/>
      <c r="F134" s="118"/>
      <c r="G134" s="119">
        <f t="shared" ref="G134:G136" si="250">E134*F134</f>
        <v>0</v>
      </c>
      <c r="H134" s="117"/>
      <c r="I134" s="118"/>
      <c r="J134" s="138">
        <f t="shared" ref="J134:J136" si="251">H134*I134</f>
        <v>0</v>
      </c>
      <c r="K134" s="205"/>
      <c r="L134" s="118"/>
      <c r="M134" s="138">
        <f t="shared" ref="M134:M136" si="252">K134*L134</f>
        <v>0</v>
      </c>
      <c r="N134" s="117"/>
      <c r="O134" s="118"/>
      <c r="P134" s="138">
        <f t="shared" ref="P134:P136" si="253">N134*O134</f>
        <v>0</v>
      </c>
      <c r="Q134" s="205"/>
      <c r="R134" s="118"/>
      <c r="S134" s="138">
        <f t="shared" ref="S134:S136" si="254">Q134*R134</f>
        <v>0</v>
      </c>
      <c r="T134" s="117"/>
      <c r="U134" s="118"/>
      <c r="V134" s="138">
        <f t="shared" ref="V134:V136" si="255">T134*U134</f>
        <v>0</v>
      </c>
      <c r="W134" s="205"/>
      <c r="X134" s="118"/>
      <c r="Y134" s="138">
        <f t="shared" ref="Y134:Y136" si="256">W134*X134</f>
        <v>0</v>
      </c>
      <c r="Z134" s="117"/>
      <c r="AA134" s="118"/>
      <c r="AB134" s="138">
        <f t="shared" ref="AB134:AB136" si="257">Z134*AA134</f>
        <v>0</v>
      </c>
      <c r="AC134" s="120">
        <f t="shared" si="246"/>
        <v>0</v>
      </c>
      <c r="AD134" s="323">
        <f t="shared" si="247"/>
        <v>0</v>
      </c>
      <c r="AE134" s="120">
        <f t="shared" si="248"/>
        <v>0</v>
      </c>
      <c r="AF134" s="274" t="e">
        <f t="shared" si="249"/>
        <v>#DIV/0!</v>
      </c>
      <c r="AG134" s="275"/>
      <c r="AH134" s="99"/>
      <c r="AI134" s="99"/>
    </row>
    <row r="135" spans="1:35" ht="30" customHeight="1" x14ac:dyDescent="0.2">
      <c r="A135" s="113" t="s">
        <v>105</v>
      </c>
      <c r="B135" s="114" t="s">
        <v>109</v>
      </c>
      <c r="C135" s="115" t="s">
        <v>234</v>
      </c>
      <c r="D135" s="116" t="s">
        <v>125</v>
      </c>
      <c r="E135" s="117"/>
      <c r="F135" s="118"/>
      <c r="G135" s="119">
        <f t="shared" si="250"/>
        <v>0</v>
      </c>
      <c r="H135" s="117"/>
      <c r="I135" s="118"/>
      <c r="J135" s="138">
        <f t="shared" si="251"/>
        <v>0</v>
      </c>
      <c r="K135" s="205"/>
      <c r="L135" s="118"/>
      <c r="M135" s="138">
        <f t="shared" si="252"/>
        <v>0</v>
      </c>
      <c r="N135" s="117"/>
      <c r="O135" s="118"/>
      <c r="P135" s="138">
        <f t="shared" si="253"/>
        <v>0</v>
      </c>
      <c r="Q135" s="205"/>
      <c r="R135" s="118"/>
      <c r="S135" s="138">
        <f t="shared" si="254"/>
        <v>0</v>
      </c>
      <c r="T135" s="117"/>
      <c r="U135" s="118"/>
      <c r="V135" s="138">
        <f t="shared" si="255"/>
        <v>0</v>
      </c>
      <c r="W135" s="205"/>
      <c r="X135" s="118"/>
      <c r="Y135" s="138">
        <f t="shared" si="256"/>
        <v>0</v>
      </c>
      <c r="Z135" s="117"/>
      <c r="AA135" s="118"/>
      <c r="AB135" s="138">
        <f t="shared" si="257"/>
        <v>0</v>
      </c>
      <c r="AC135" s="120">
        <f t="shared" si="246"/>
        <v>0</v>
      </c>
      <c r="AD135" s="323">
        <f t="shared" si="247"/>
        <v>0</v>
      </c>
      <c r="AE135" s="120">
        <f t="shared" si="248"/>
        <v>0</v>
      </c>
      <c r="AF135" s="274" t="e">
        <f t="shared" si="249"/>
        <v>#DIV/0!</v>
      </c>
      <c r="AG135" s="275"/>
      <c r="AH135" s="99"/>
      <c r="AI135" s="99"/>
    </row>
    <row r="136" spans="1:35" ht="30" customHeight="1" thickBot="1" x14ac:dyDescent="0.25">
      <c r="A136" s="125" t="s">
        <v>105</v>
      </c>
      <c r="B136" s="126" t="s">
        <v>110</v>
      </c>
      <c r="C136" s="127" t="s">
        <v>234</v>
      </c>
      <c r="D136" s="128" t="s">
        <v>125</v>
      </c>
      <c r="E136" s="129"/>
      <c r="F136" s="130"/>
      <c r="G136" s="131">
        <f t="shared" si="250"/>
        <v>0</v>
      </c>
      <c r="H136" s="129"/>
      <c r="I136" s="130"/>
      <c r="J136" s="228">
        <f t="shared" si="251"/>
        <v>0</v>
      </c>
      <c r="K136" s="227"/>
      <c r="L136" s="130"/>
      <c r="M136" s="228">
        <f t="shared" si="252"/>
        <v>0</v>
      </c>
      <c r="N136" s="129"/>
      <c r="O136" s="130"/>
      <c r="P136" s="228">
        <f t="shared" si="253"/>
        <v>0</v>
      </c>
      <c r="Q136" s="227"/>
      <c r="R136" s="130"/>
      <c r="S136" s="228">
        <f t="shared" si="254"/>
        <v>0</v>
      </c>
      <c r="T136" s="129"/>
      <c r="U136" s="130"/>
      <c r="V136" s="228">
        <f t="shared" si="255"/>
        <v>0</v>
      </c>
      <c r="W136" s="227"/>
      <c r="X136" s="130"/>
      <c r="Y136" s="228">
        <f t="shared" si="256"/>
        <v>0</v>
      </c>
      <c r="Z136" s="129"/>
      <c r="AA136" s="130"/>
      <c r="AB136" s="228">
        <f t="shared" si="257"/>
        <v>0</v>
      </c>
      <c r="AC136" s="236">
        <f t="shared" si="246"/>
        <v>0</v>
      </c>
      <c r="AD136" s="325">
        <f t="shared" si="247"/>
        <v>0</v>
      </c>
      <c r="AE136" s="132">
        <f t="shared" si="248"/>
        <v>0</v>
      </c>
      <c r="AF136" s="349" t="e">
        <f t="shared" si="249"/>
        <v>#DIV/0!</v>
      </c>
      <c r="AG136" s="350"/>
      <c r="AH136" s="99"/>
      <c r="AI136" s="99"/>
    </row>
    <row r="137" spans="1:35" ht="15" customHeight="1" x14ac:dyDescent="0.2">
      <c r="A137" s="100" t="s">
        <v>102</v>
      </c>
      <c r="B137" s="101" t="s">
        <v>235</v>
      </c>
      <c r="C137" s="244" t="s">
        <v>236</v>
      </c>
      <c r="D137" s="103"/>
      <c r="E137" s="104">
        <f t="shared" ref="E137:AB137" si="258">SUM(E138:E140)</f>
        <v>0</v>
      </c>
      <c r="F137" s="105">
        <f t="shared" si="258"/>
        <v>0</v>
      </c>
      <c r="G137" s="106">
        <f t="shared" si="258"/>
        <v>0</v>
      </c>
      <c r="H137" s="104">
        <f t="shared" si="258"/>
        <v>0</v>
      </c>
      <c r="I137" s="105">
        <f t="shared" si="258"/>
        <v>0</v>
      </c>
      <c r="J137" s="137">
        <f t="shared" si="258"/>
        <v>0</v>
      </c>
      <c r="K137" s="203">
        <f t="shared" si="258"/>
        <v>0</v>
      </c>
      <c r="L137" s="105">
        <f t="shared" si="258"/>
        <v>0</v>
      </c>
      <c r="M137" s="137">
        <f t="shared" si="258"/>
        <v>0</v>
      </c>
      <c r="N137" s="104">
        <f t="shared" si="258"/>
        <v>0</v>
      </c>
      <c r="O137" s="105">
        <f t="shared" si="258"/>
        <v>0</v>
      </c>
      <c r="P137" s="137">
        <f t="shared" si="258"/>
        <v>0</v>
      </c>
      <c r="Q137" s="203">
        <f t="shared" si="258"/>
        <v>0</v>
      </c>
      <c r="R137" s="105">
        <f t="shared" si="258"/>
        <v>0</v>
      </c>
      <c r="S137" s="137">
        <f t="shared" si="258"/>
        <v>0</v>
      </c>
      <c r="T137" s="104">
        <f t="shared" si="258"/>
        <v>0</v>
      </c>
      <c r="U137" s="105">
        <f t="shared" si="258"/>
        <v>0</v>
      </c>
      <c r="V137" s="137">
        <f t="shared" si="258"/>
        <v>0</v>
      </c>
      <c r="W137" s="203">
        <f t="shared" si="258"/>
        <v>0</v>
      </c>
      <c r="X137" s="105">
        <f t="shared" si="258"/>
        <v>0</v>
      </c>
      <c r="Y137" s="137">
        <f t="shared" si="258"/>
        <v>0</v>
      </c>
      <c r="Z137" s="104">
        <f t="shared" si="258"/>
        <v>0</v>
      </c>
      <c r="AA137" s="105">
        <f t="shared" si="258"/>
        <v>0</v>
      </c>
      <c r="AB137" s="137">
        <f t="shared" si="258"/>
        <v>0</v>
      </c>
      <c r="AC137" s="107">
        <f t="shared" si="246"/>
        <v>0</v>
      </c>
      <c r="AD137" s="345">
        <f t="shared" si="247"/>
        <v>0</v>
      </c>
      <c r="AE137" s="346">
        <f t="shared" si="248"/>
        <v>0</v>
      </c>
      <c r="AF137" s="347" t="e">
        <f t="shared" si="249"/>
        <v>#DIV/0!</v>
      </c>
      <c r="AG137" s="348"/>
      <c r="AH137" s="112"/>
      <c r="AI137" s="112"/>
    </row>
    <row r="138" spans="1:35" ht="30" customHeight="1" x14ac:dyDescent="0.2">
      <c r="A138" s="113" t="s">
        <v>105</v>
      </c>
      <c r="B138" s="114" t="s">
        <v>106</v>
      </c>
      <c r="C138" s="115" t="s">
        <v>237</v>
      </c>
      <c r="D138" s="116" t="s">
        <v>125</v>
      </c>
      <c r="E138" s="117"/>
      <c r="F138" s="118"/>
      <c r="G138" s="119">
        <f t="shared" ref="G138:G140" si="259">E138*F138</f>
        <v>0</v>
      </c>
      <c r="H138" s="117"/>
      <c r="I138" s="118"/>
      <c r="J138" s="138">
        <f t="shared" ref="J138:J140" si="260">H138*I138</f>
        <v>0</v>
      </c>
      <c r="K138" s="205"/>
      <c r="L138" s="118"/>
      <c r="M138" s="138">
        <f t="shared" ref="M138:M140" si="261">K138*L138</f>
        <v>0</v>
      </c>
      <c r="N138" s="117"/>
      <c r="O138" s="118"/>
      <c r="P138" s="138">
        <f t="shared" ref="P138:P140" si="262">N138*O138</f>
        <v>0</v>
      </c>
      <c r="Q138" s="205"/>
      <c r="R138" s="118"/>
      <c r="S138" s="138">
        <f t="shared" ref="S138:S140" si="263">Q138*R138</f>
        <v>0</v>
      </c>
      <c r="T138" s="117"/>
      <c r="U138" s="118"/>
      <c r="V138" s="138">
        <f t="shared" ref="V138:V140" si="264">T138*U138</f>
        <v>0</v>
      </c>
      <c r="W138" s="205"/>
      <c r="X138" s="118"/>
      <c r="Y138" s="138">
        <f t="shared" ref="Y138:Y140" si="265">W138*X138</f>
        <v>0</v>
      </c>
      <c r="Z138" s="117"/>
      <c r="AA138" s="118"/>
      <c r="AB138" s="138">
        <f t="shared" ref="AB138:AB140" si="266">Z138*AA138</f>
        <v>0</v>
      </c>
      <c r="AC138" s="120">
        <f t="shared" si="246"/>
        <v>0</v>
      </c>
      <c r="AD138" s="323">
        <f t="shared" si="247"/>
        <v>0</v>
      </c>
      <c r="AE138" s="120">
        <f t="shared" si="248"/>
        <v>0</v>
      </c>
      <c r="AF138" s="274" t="e">
        <f t="shared" si="249"/>
        <v>#DIV/0!</v>
      </c>
      <c r="AG138" s="275"/>
      <c r="AH138" s="99"/>
      <c r="AI138" s="99"/>
    </row>
    <row r="139" spans="1:35" ht="30" customHeight="1" x14ac:dyDescent="0.2">
      <c r="A139" s="113" t="s">
        <v>105</v>
      </c>
      <c r="B139" s="114" t="s">
        <v>109</v>
      </c>
      <c r="C139" s="115" t="s">
        <v>237</v>
      </c>
      <c r="D139" s="116" t="s">
        <v>125</v>
      </c>
      <c r="E139" s="117"/>
      <c r="F139" s="118"/>
      <c r="G139" s="119">
        <f t="shared" si="259"/>
        <v>0</v>
      </c>
      <c r="H139" s="117"/>
      <c r="I139" s="118"/>
      <c r="J139" s="138">
        <f t="shared" si="260"/>
        <v>0</v>
      </c>
      <c r="K139" s="205"/>
      <c r="L139" s="118"/>
      <c r="M139" s="138">
        <f t="shared" si="261"/>
        <v>0</v>
      </c>
      <c r="N139" s="117"/>
      <c r="O139" s="118"/>
      <c r="P139" s="138">
        <f t="shared" si="262"/>
        <v>0</v>
      </c>
      <c r="Q139" s="205"/>
      <c r="R139" s="118"/>
      <c r="S139" s="138">
        <f t="shared" si="263"/>
        <v>0</v>
      </c>
      <c r="T139" s="117"/>
      <c r="U139" s="118"/>
      <c r="V139" s="138">
        <f t="shared" si="264"/>
        <v>0</v>
      </c>
      <c r="W139" s="205"/>
      <c r="X139" s="118"/>
      <c r="Y139" s="138">
        <f t="shared" si="265"/>
        <v>0</v>
      </c>
      <c r="Z139" s="117"/>
      <c r="AA139" s="118"/>
      <c r="AB139" s="138">
        <f t="shared" si="266"/>
        <v>0</v>
      </c>
      <c r="AC139" s="120">
        <f t="shared" si="246"/>
        <v>0</v>
      </c>
      <c r="AD139" s="323">
        <f t="shared" si="247"/>
        <v>0</v>
      </c>
      <c r="AE139" s="120">
        <f t="shared" si="248"/>
        <v>0</v>
      </c>
      <c r="AF139" s="274" t="e">
        <f t="shared" si="249"/>
        <v>#DIV/0!</v>
      </c>
      <c r="AG139" s="275"/>
      <c r="AH139" s="99"/>
      <c r="AI139" s="99"/>
    </row>
    <row r="140" spans="1:35" ht="30" customHeight="1" thickBot="1" x14ac:dyDescent="0.25">
      <c r="A140" s="125" t="s">
        <v>105</v>
      </c>
      <c r="B140" s="126" t="s">
        <v>110</v>
      </c>
      <c r="C140" s="127" t="s">
        <v>237</v>
      </c>
      <c r="D140" s="128" t="s">
        <v>125</v>
      </c>
      <c r="E140" s="129"/>
      <c r="F140" s="130"/>
      <c r="G140" s="131">
        <f t="shared" si="259"/>
        <v>0</v>
      </c>
      <c r="H140" s="129"/>
      <c r="I140" s="130"/>
      <c r="J140" s="228">
        <f t="shared" si="260"/>
        <v>0</v>
      </c>
      <c r="K140" s="227"/>
      <c r="L140" s="130"/>
      <c r="M140" s="228">
        <f t="shared" si="261"/>
        <v>0</v>
      </c>
      <c r="N140" s="129"/>
      <c r="O140" s="130"/>
      <c r="P140" s="228">
        <f t="shared" si="262"/>
        <v>0</v>
      </c>
      <c r="Q140" s="227"/>
      <c r="R140" s="130"/>
      <c r="S140" s="228">
        <f t="shared" si="263"/>
        <v>0</v>
      </c>
      <c r="T140" s="129"/>
      <c r="U140" s="130"/>
      <c r="V140" s="228">
        <f t="shared" si="264"/>
        <v>0</v>
      </c>
      <c r="W140" s="227"/>
      <c r="X140" s="130"/>
      <c r="Y140" s="228">
        <f t="shared" si="265"/>
        <v>0</v>
      </c>
      <c r="Z140" s="129"/>
      <c r="AA140" s="130"/>
      <c r="AB140" s="228">
        <f t="shared" si="266"/>
        <v>0</v>
      </c>
      <c r="AC140" s="132">
        <f t="shared" si="246"/>
        <v>0</v>
      </c>
      <c r="AD140" s="351">
        <f t="shared" si="247"/>
        <v>0</v>
      </c>
      <c r="AE140" s="132">
        <f t="shared" si="248"/>
        <v>0</v>
      </c>
      <c r="AF140" s="349" t="e">
        <f t="shared" si="249"/>
        <v>#DIV/0!</v>
      </c>
      <c r="AG140" s="350"/>
      <c r="AH140" s="99"/>
      <c r="AI140" s="99"/>
    </row>
    <row r="141" spans="1:35" ht="15" customHeight="1" x14ac:dyDescent="0.2">
      <c r="A141" s="100" t="s">
        <v>102</v>
      </c>
      <c r="B141" s="101" t="s">
        <v>238</v>
      </c>
      <c r="C141" s="244" t="s">
        <v>239</v>
      </c>
      <c r="D141" s="103"/>
      <c r="E141" s="104">
        <f t="shared" ref="E141:AB141" si="267">SUM(E142:E146)</f>
        <v>102</v>
      </c>
      <c r="F141" s="105">
        <f t="shared" si="267"/>
        <v>5046</v>
      </c>
      <c r="G141" s="106">
        <f t="shared" si="267"/>
        <v>9600</v>
      </c>
      <c r="H141" s="104">
        <f t="shared" si="267"/>
        <v>3</v>
      </c>
      <c r="I141" s="105">
        <f t="shared" si="267"/>
        <v>9568</v>
      </c>
      <c r="J141" s="137">
        <f t="shared" si="267"/>
        <v>9568</v>
      </c>
      <c r="K141" s="203">
        <f t="shared" si="267"/>
        <v>0</v>
      </c>
      <c r="L141" s="105">
        <f t="shared" si="267"/>
        <v>0</v>
      </c>
      <c r="M141" s="137">
        <f t="shared" si="267"/>
        <v>0</v>
      </c>
      <c r="N141" s="104">
        <f t="shared" si="267"/>
        <v>0</v>
      </c>
      <c r="O141" s="105">
        <f t="shared" si="267"/>
        <v>0</v>
      </c>
      <c r="P141" s="137">
        <f t="shared" si="267"/>
        <v>0</v>
      </c>
      <c r="Q141" s="203">
        <f t="shared" si="267"/>
        <v>0</v>
      </c>
      <c r="R141" s="105">
        <f t="shared" si="267"/>
        <v>0</v>
      </c>
      <c r="S141" s="137">
        <f t="shared" si="267"/>
        <v>0</v>
      </c>
      <c r="T141" s="104">
        <f t="shared" si="267"/>
        <v>0</v>
      </c>
      <c r="U141" s="105">
        <f t="shared" si="267"/>
        <v>0</v>
      </c>
      <c r="V141" s="137">
        <f t="shared" si="267"/>
        <v>0</v>
      </c>
      <c r="W141" s="203">
        <f t="shared" si="267"/>
        <v>0</v>
      </c>
      <c r="X141" s="105">
        <f t="shared" si="267"/>
        <v>0</v>
      </c>
      <c r="Y141" s="137">
        <f t="shared" si="267"/>
        <v>0</v>
      </c>
      <c r="Z141" s="104">
        <f t="shared" si="267"/>
        <v>0</v>
      </c>
      <c r="AA141" s="105">
        <f t="shared" si="267"/>
        <v>0</v>
      </c>
      <c r="AB141" s="106">
        <f t="shared" si="267"/>
        <v>0</v>
      </c>
      <c r="AC141" s="346">
        <f t="shared" si="246"/>
        <v>9600</v>
      </c>
      <c r="AD141" s="352">
        <f t="shared" si="247"/>
        <v>9568</v>
      </c>
      <c r="AE141" s="346">
        <f t="shared" si="248"/>
        <v>32</v>
      </c>
      <c r="AF141" s="347">
        <f t="shared" si="249"/>
        <v>3.3333333333333335E-3</v>
      </c>
      <c r="AG141" s="348"/>
      <c r="AH141" s="112"/>
      <c r="AI141" s="112"/>
    </row>
    <row r="142" spans="1:35" ht="30" customHeight="1" x14ac:dyDescent="0.2">
      <c r="A142" s="113" t="s">
        <v>105</v>
      </c>
      <c r="B142" s="114" t="s">
        <v>106</v>
      </c>
      <c r="C142" s="402" t="s">
        <v>240</v>
      </c>
      <c r="D142" s="116" t="s">
        <v>241</v>
      </c>
      <c r="E142" s="406">
        <v>1</v>
      </c>
      <c r="F142" s="407">
        <v>1800</v>
      </c>
      <c r="G142" s="417">
        <f t="shared" ref="G142:G144" si="268">E142*F142</f>
        <v>1800</v>
      </c>
      <c r="H142" s="117">
        <v>1</v>
      </c>
      <c r="I142" s="118">
        <v>1782</v>
      </c>
      <c r="J142" s="138">
        <f t="shared" ref="J142:J146" si="269">H142*I142</f>
        <v>1782</v>
      </c>
      <c r="K142" s="205"/>
      <c r="L142" s="118"/>
      <c r="M142" s="138">
        <f t="shared" ref="M142:M146" si="270">K142*L142</f>
        <v>0</v>
      </c>
      <c r="N142" s="117"/>
      <c r="O142" s="118"/>
      <c r="P142" s="138">
        <f t="shared" ref="P142:P146" si="271">N142*O142</f>
        <v>0</v>
      </c>
      <c r="Q142" s="205"/>
      <c r="R142" s="118"/>
      <c r="S142" s="138">
        <f t="shared" ref="S142:S146" si="272">Q142*R142</f>
        <v>0</v>
      </c>
      <c r="T142" s="117"/>
      <c r="U142" s="118"/>
      <c r="V142" s="138">
        <f t="shared" ref="V142:V146" si="273">T142*U142</f>
        <v>0</v>
      </c>
      <c r="W142" s="205"/>
      <c r="X142" s="118"/>
      <c r="Y142" s="138">
        <f t="shared" ref="Y142:Y146" si="274">W142*X142</f>
        <v>0</v>
      </c>
      <c r="Z142" s="117"/>
      <c r="AA142" s="118"/>
      <c r="AB142" s="119">
        <f t="shared" ref="AB142:AB146" si="275">Z142*AA142</f>
        <v>0</v>
      </c>
      <c r="AC142" s="120">
        <f t="shared" si="246"/>
        <v>1800</v>
      </c>
      <c r="AD142" s="323">
        <f t="shared" si="247"/>
        <v>1782</v>
      </c>
      <c r="AE142" s="120">
        <f t="shared" si="248"/>
        <v>18</v>
      </c>
      <c r="AF142" s="274">
        <f t="shared" si="249"/>
        <v>0.01</v>
      </c>
      <c r="AG142" s="275"/>
      <c r="AH142" s="99"/>
      <c r="AI142" s="99"/>
    </row>
    <row r="143" spans="1:35" ht="30" customHeight="1" x14ac:dyDescent="0.2">
      <c r="A143" s="113" t="s">
        <v>105</v>
      </c>
      <c r="B143" s="114" t="s">
        <v>109</v>
      </c>
      <c r="C143" s="402" t="s">
        <v>242</v>
      </c>
      <c r="D143" s="116" t="s">
        <v>241</v>
      </c>
      <c r="E143" s="406">
        <v>1</v>
      </c>
      <c r="F143" s="407">
        <v>3200</v>
      </c>
      <c r="G143" s="417">
        <f t="shared" si="268"/>
        <v>3200</v>
      </c>
      <c r="H143" s="117">
        <v>1</v>
      </c>
      <c r="I143" s="118">
        <v>3366</v>
      </c>
      <c r="J143" s="138">
        <f t="shared" si="269"/>
        <v>3366</v>
      </c>
      <c r="K143" s="205"/>
      <c r="L143" s="118"/>
      <c r="M143" s="138">
        <f t="shared" si="270"/>
        <v>0</v>
      </c>
      <c r="N143" s="117"/>
      <c r="O143" s="118"/>
      <c r="P143" s="138">
        <f t="shared" si="271"/>
        <v>0</v>
      </c>
      <c r="Q143" s="205"/>
      <c r="R143" s="118"/>
      <c r="S143" s="138">
        <f t="shared" si="272"/>
        <v>0</v>
      </c>
      <c r="T143" s="117"/>
      <c r="U143" s="118"/>
      <c r="V143" s="138">
        <f t="shared" si="273"/>
        <v>0</v>
      </c>
      <c r="W143" s="205"/>
      <c r="X143" s="118"/>
      <c r="Y143" s="138">
        <f t="shared" si="274"/>
        <v>0</v>
      </c>
      <c r="Z143" s="117"/>
      <c r="AA143" s="118"/>
      <c r="AB143" s="119">
        <f t="shared" si="275"/>
        <v>0</v>
      </c>
      <c r="AC143" s="120">
        <f t="shared" si="246"/>
        <v>3200</v>
      </c>
      <c r="AD143" s="323">
        <f t="shared" si="247"/>
        <v>3366</v>
      </c>
      <c r="AE143" s="120">
        <f t="shared" si="248"/>
        <v>-166</v>
      </c>
      <c r="AF143" s="274">
        <f t="shared" si="249"/>
        <v>-5.1874999999999998E-2</v>
      </c>
      <c r="AG143" s="275"/>
      <c r="AH143" s="99"/>
      <c r="AI143" s="99"/>
    </row>
    <row r="144" spans="1:35" ht="120.75" customHeight="1" thickBot="1" x14ac:dyDescent="0.25">
      <c r="A144" s="113" t="s">
        <v>105</v>
      </c>
      <c r="B144" s="114" t="s">
        <v>110</v>
      </c>
      <c r="C144" s="505" t="s">
        <v>285</v>
      </c>
      <c r="D144" s="412" t="s">
        <v>241</v>
      </c>
      <c r="E144" s="400">
        <v>100</v>
      </c>
      <c r="F144" s="401">
        <v>46</v>
      </c>
      <c r="G144" s="418">
        <f t="shared" si="268"/>
        <v>4600</v>
      </c>
      <c r="H144" s="117">
        <v>1</v>
      </c>
      <c r="I144" s="118">
        <v>4420</v>
      </c>
      <c r="J144" s="138">
        <f t="shared" si="269"/>
        <v>4420</v>
      </c>
      <c r="K144" s="205"/>
      <c r="L144" s="118"/>
      <c r="M144" s="138">
        <f t="shared" si="270"/>
        <v>0</v>
      </c>
      <c r="N144" s="117"/>
      <c r="O144" s="118"/>
      <c r="P144" s="138">
        <f t="shared" si="271"/>
        <v>0</v>
      </c>
      <c r="Q144" s="205"/>
      <c r="R144" s="118"/>
      <c r="S144" s="138">
        <f t="shared" si="272"/>
        <v>0</v>
      </c>
      <c r="T144" s="117"/>
      <c r="U144" s="118"/>
      <c r="V144" s="138">
        <f t="shared" si="273"/>
        <v>0</v>
      </c>
      <c r="W144" s="205"/>
      <c r="X144" s="118"/>
      <c r="Y144" s="138">
        <f t="shared" si="274"/>
        <v>0</v>
      </c>
      <c r="Z144" s="117"/>
      <c r="AA144" s="118"/>
      <c r="AB144" s="119">
        <f t="shared" si="275"/>
        <v>0</v>
      </c>
      <c r="AC144" s="120">
        <f t="shared" si="246"/>
        <v>4600</v>
      </c>
      <c r="AD144" s="323">
        <f t="shared" si="247"/>
        <v>4420</v>
      </c>
      <c r="AE144" s="120">
        <f t="shared" si="248"/>
        <v>180</v>
      </c>
      <c r="AF144" s="274">
        <f t="shared" si="249"/>
        <v>3.9130434782608699E-2</v>
      </c>
      <c r="AG144" s="275"/>
      <c r="AH144" s="99"/>
      <c r="AI144" s="99"/>
    </row>
    <row r="145" spans="1:35" ht="30" customHeight="1" x14ac:dyDescent="0.2">
      <c r="A145" s="113" t="s">
        <v>105</v>
      </c>
      <c r="B145" s="114" t="s">
        <v>188</v>
      </c>
      <c r="C145" s="115" t="s">
        <v>243</v>
      </c>
      <c r="D145" s="116" t="s">
        <v>241</v>
      </c>
      <c r="E145" s="117"/>
      <c r="F145" s="118"/>
      <c r="G145" s="119">
        <f t="shared" ref="G145:G146" si="276">E145*F145</f>
        <v>0</v>
      </c>
      <c r="H145" s="117"/>
      <c r="I145" s="118"/>
      <c r="J145" s="138">
        <f t="shared" si="269"/>
        <v>0</v>
      </c>
      <c r="K145" s="205"/>
      <c r="L145" s="118"/>
      <c r="M145" s="138">
        <f t="shared" si="270"/>
        <v>0</v>
      </c>
      <c r="N145" s="117"/>
      <c r="O145" s="118"/>
      <c r="P145" s="138">
        <f t="shared" si="271"/>
        <v>0</v>
      </c>
      <c r="Q145" s="205"/>
      <c r="R145" s="118"/>
      <c r="S145" s="138">
        <f t="shared" si="272"/>
        <v>0</v>
      </c>
      <c r="T145" s="117"/>
      <c r="U145" s="118"/>
      <c r="V145" s="138">
        <f t="shared" si="273"/>
        <v>0</v>
      </c>
      <c r="W145" s="205"/>
      <c r="X145" s="118"/>
      <c r="Y145" s="138">
        <f t="shared" si="274"/>
        <v>0</v>
      </c>
      <c r="Z145" s="117"/>
      <c r="AA145" s="118"/>
      <c r="AB145" s="119">
        <f t="shared" si="275"/>
        <v>0</v>
      </c>
      <c r="AC145" s="120">
        <f t="shared" si="246"/>
        <v>0</v>
      </c>
      <c r="AD145" s="323">
        <f t="shared" si="247"/>
        <v>0</v>
      </c>
      <c r="AE145" s="120">
        <f t="shared" si="248"/>
        <v>0</v>
      </c>
      <c r="AF145" s="274" t="e">
        <f t="shared" si="249"/>
        <v>#DIV/0!</v>
      </c>
      <c r="AG145" s="275"/>
      <c r="AH145" s="99"/>
      <c r="AI145" s="99"/>
    </row>
    <row r="146" spans="1:35" ht="30" customHeight="1" thickBot="1" x14ac:dyDescent="0.25">
      <c r="A146" s="139" t="s">
        <v>105</v>
      </c>
      <c r="B146" s="140" t="s">
        <v>190</v>
      </c>
      <c r="C146" s="141" t="s">
        <v>244</v>
      </c>
      <c r="D146" s="142" t="s">
        <v>241</v>
      </c>
      <c r="E146" s="143"/>
      <c r="F146" s="144"/>
      <c r="G146" s="145">
        <f t="shared" si="276"/>
        <v>0</v>
      </c>
      <c r="H146" s="143"/>
      <c r="I146" s="144"/>
      <c r="J146" s="146">
        <f t="shared" si="269"/>
        <v>0</v>
      </c>
      <c r="K146" s="207"/>
      <c r="L146" s="144"/>
      <c r="M146" s="146">
        <f t="shared" si="270"/>
        <v>0</v>
      </c>
      <c r="N146" s="143"/>
      <c r="O146" s="144"/>
      <c r="P146" s="146">
        <f t="shared" si="271"/>
        <v>0</v>
      </c>
      <c r="Q146" s="207"/>
      <c r="R146" s="144"/>
      <c r="S146" s="146">
        <f t="shared" si="272"/>
        <v>0</v>
      </c>
      <c r="T146" s="143"/>
      <c r="U146" s="144"/>
      <c r="V146" s="146">
        <f t="shared" si="273"/>
        <v>0</v>
      </c>
      <c r="W146" s="207"/>
      <c r="X146" s="144"/>
      <c r="Y146" s="146">
        <f t="shared" si="274"/>
        <v>0</v>
      </c>
      <c r="Z146" s="143"/>
      <c r="AA146" s="144"/>
      <c r="AB146" s="145">
        <f t="shared" si="275"/>
        <v>0</v>
      </c>
      <c r="AC146" s="132">
        <f t="shared" si="246"/>
        <v>0</v>
      </c>
      <c r="AD146" s="351">
        <f t="shared" si="247"/>
        <v>0</v>
      </c>
      <c r="AE146" s="132">
        <f t="shared" si="248"/>
        <v>0</v>
      </c>
      <c r="AF146" s="349" t="e">
        <f t="shared" si="249"/>
        <v>#DIV/0!</v>
      </c>
      <c r="AG146" s="350"/>
      <c r="AH146" s="99"/>
      <c r="AI146" s="99"/>
    </row>
    <row r="147" spans="1:35" ht="15" customHeight="1" x14ac:dyDescent="0.2">
      <c r="A147" s="100" t="s">
        <v>102</v>
      </c>
      <c r="B147" s="101" t="s">
        <v>245</v>
      </c>
      <c r="C147" s="244" t="s">
        <v>231</v>
      </c>
      <c r="D147" s="103"/>
      <c r="E147" s="104">
        <f t="shared" ref="E147:AB147" si="277">SUM(E148:E157)</f>
        <v>19.5</v>
      </c>
      <c r="F147" s="105">
        <f t="shared" si="277"/>
        <v>79300</v>
      </c>
      <c r="G147" s="106">
        <f t="shared" si="277"/>
        <v>143500</v>
      </c>
      <c r="H147" s="104">
        <f t="shared" si="277"/>
        <v>14.5</v>
      </c>
      <c r="I147" s="105">
        <f t="shared" si="277"/>
        <v>79064.459999999992</v>
      </c>
      <c r="J147" s="137">
        <f t="shared" si="277"/>
        <v>142322.34</v>
      </c>
      <c r="K147" s="203">
        <f t="shared" si="277"/>
        <v>0</v>
      </c>
      <c r="L147" s="105">
        <f t="shared" si="277"/>
        <v>0</v>
      </c>
      <c r="M147" s="137">
        <f t="shared" si="277"/>
        <v>0</v>
      </c>
      <c r="N147" s="104">
        <f t="shared" si="277"/>
        <v>0</v>
      </c>
      <c r="O147" s="105">
        <f t="shared" si="277"/>
        <v>0</v>
      </c>
      <c r="P147" s="137">
        <f t="shared" si="277"/>
        <v>0</v>
      </c>
      <c r="Q147" s="203">
        <f t="shared" si="277"/>
        <v>0</v>
      </c>
      <c r="R147" s="105">
        <f t="shared" si="277"/>
        <v>0</v>
      </c>
      <c r="S147" s="137">
        <f t="shared" si="277"/>
        <v>0</v>
      </c>
      <c r="T147" s="104">
        <f t="shared" si="277"/>
        <v>0</v>
      </c>
      <c r="U147" s="105">
        <f t="shared" si="277"/>
        <v>0</v>
      </c>
      <c r="V147" s="137">
        <f t="shared" si="277"/>
        <v>0</v>
      </c>
      <c r="W147" s="203">
        <f t="shared" si="277"/>
        <v>0</v>
      </c>
      <c r="X147" s="105">
        <f t="shared" si="277"/>
        <v>0</v>
      </c>
      <c r="Y147" s="137">
        <f t="shared" si="277"/>
        <v>0</v>
      </c>
      <c r="Z147" s="104">
        <f t="shared" si="277"/>
        <v>0</v>
      </c>
      <c r="AA147" s="105">
        <f t="shared" si="277"/>
        <v>0</v>
      </c>
      <c r="AB147" s="106">
        <f t="shared" si="277"/>
        <v>0</v>
      </c>
      <c r="AC147" s="346">
        <f t="shared" si="246"/>
        <v>143500</v>
      </c>
      <c r="AD147" s="352">
        <f t="shared" si="247"/>
        <v>142322.34</v>
      </c>
      <c r="AE147" s="346">
        <f t="shared" si="248"/>
        <v>1177.6600000000035</v>
      </c>
      <c r="AF147" s="347">
        <f t="shared" si="249"/>
        <v>8.2066898954704075E-3</v>
      </c>
      <c r="AG147" s="348"/>
      <c r="AH147" s="112"/>
      <c r="AI147" s="112"/>
    </row>
    <row r="148" spans="1:35" ht="30" customHeight="1" x14ac:dyDescent="0.2">
      <c r="A148" s="113" t="s">
        <v>105</v>
      </c>
      <c r="B148" s="114" t="s">
        <v>106</v>
      </c>
      <c r="C148" s="115" t="s">
        <v>246</v>
      </c>
      <c r="D148" s="116"/>
      <c r="E148" s="117"/>
      <c r="F148" s="118"/>
      <c r="G148" s="119">
        <f t="shared" ref="G148:G157" si="278">E148*F148</f>
        <v>0</v>
      </c>
      <c r="H148" s="117"/>
      <c r="I148" s="118"/>
      <c r="J148" s="138">
        <f t="shared" ref="J148:J157" si="279">H148*I148</f>
        <v>0</v>
      </c>
      <c r="K148" s="205"/>
      <c r="L148" s="118"/>
      <c r="M148" s="138">
        <f t="shared" ref="M148:M157" si="280">K148*L148</f>
        <v>0</v>
      </c>
      <c r="N148" s="117"/>
      <c r="O148" s="118"/>
      <c r="P148" s="138">
        <f t="shared" ref="P148:P157" si="281">N148*O148</f>
        <v>0</v>
      </c>
      <c r="Q148" s="205"/>
      <c r="R148" s="118"/>
      <c r="S148" s="138">
        <f t="shared" ref="S148:S157" si="282">Q148*R148</f>
        <v>0</v>
      </c>
      <c r="T148" s="117"/>
      <c r="U148" s="118"/>
      <c r="V148" s="138">
        <f t="shared" ref="V148:V157" si="283">T148*U148</f>
        <v>0</v>
      </c>
      <c r="W148" s="205"/>
      <c r="X148" s="118"/>
      <c r="Y148" s="138">
        <f t="shared" ref="Y148:Y157" si="284">W148*X148</f>
        <v>0</v>
      </c>
      <c r="Z148" s="117"/>
      <c r="AA148" s="118"/>
      <c r="AB148" s="119">
        <f t="shared" ref="AB148:AB157" si="285">Z148*AA148</f>
        <v>0</v>
      </c>
      <c r="AC148" s="120">
        <f t="shared" si="246"/>
        <v>0</v>
      </c>
      <c r="AD148" s="323">
        <f t="shared" si="247"/>
        <v>0</v>
      </c>
      <c r="AE148" s="120">
        <f t="shared" si="248"/>
        <v>0</v>
      </c>
      <c r="AF148" s="274" t="e">
        <f t="shared" si="249"/>
        <v>#DIV/0!</v>
      </c>
      <c r="AG148" s="275"/>
      <c r="AH148" s="99"/>
      <c r="AI148" s="99"/>
    </row>
    <row r="149" spans="1:35" ht="30" customHeight="1" x14ac:dyDescent="0.2">
      <c r="A149" s="113" t="s">
        <v>105</v>
      </c>
      <c r="B149" s="114" t="s">
        <v>109</v>
      </c>
      <c r="C149" s="115" t="s">
        <v>247</v>
      </c>
      <c r="D149" s="116"/>
      <c r="E149" s="117"/>
      <c r="F149" s="118"/>
      <c r="G149" s="119">
        <f t="shared" si="278"/>
        <v>0</v>
      </c>
      <c r="H149" s="117"/>
      <c r="I149" s="118"/>
      <c r="J149" s="138">
        <f t="shared" si="279"/>
        <v>0</v>
      </c>
      <c r="K149" s="205"/>
      <c r="L149" s="118"/>
      <c r="M149" s="138">
        <f t="shared" si="280"/>
        <v>0</v>
      </c>
      <c r="N149" s="117"/>
      <c r="O149" s="118"/>
      <c r="P149" s="138">
        <f t="shared" si="281"/>
        <v>0</v>
      </c>
      <c r="Q149" s="205"/>
      <c r="R149" s="118"/>
      <c r="S149" s="138">
        <f t="shared" si="282"/>
        <v>0</v>
      </c>
      <c r="T149" s="117"/>
      <c r="U149" s="118"/>
      <c r="V149" s="138">
        <f t="shared" si="283"/>
        <v>0</v>
      </c>
      <c r="W149" s="205"/>
      <c r="X149" s="118"/>
      <c r="Y149" s="138">
        <f t="shared" si="284"/>
        <v>0</v>
      </c>
      <c r="Z149" s="117"/>
      <c r="AA149" s="118"/>
      <c r="AB149" s="119">
        <f t="shared" si="285"/>
        <v>0</v>
      </c>
      <c r="AC149" s="120">
        <f t="shared" si="246"/>
        <v>0</v>
      </c>
      <c r="AD149" s="323">
        <f t="shared" si="247"/>
        <v>0</v>
      </c>
      <c r="AE149" s="120">
        <f t="shared" si="248"/>
        <v>0</v>
      </c>
      <c r="AF149" s="274" t="e">
        <f t="shared" si="249"/>
        <v>#DIV/0!</v>
      </c>
      <c r="AG149" s="275"/>
      <c r="AH149" s="99"/>
      <c r="AI149" s="99"/>
    </row>
    <row r="150" spans="1:35" ht="30" customHeight="1" x14ac:dyDescent="0.2">
      <c r="A150" s="113" t="s">
        <v>105</v>
      </c>
      <c r="B150" s="114" t="s">
        <v>110</v>
      </c>
      <c r="C150" s="115" t="s">
        <v>248</v>
      </c>
      <c r="D150" s="116"/>
      <c r="E150" s="117"/>
      <c r="F150" s="118"/>
      <c r="G150" s="119">
        <f t="shared" si="278"/>
        <v>0</v>
      </c>
      <c r="H150" s="117"/>
      <c r="I150" s="118"/>
      <c r="J150" s="138">
        <f t="shared" si="279"/>
        <v>0</v>
      </c>
      <c r="K150" s="205"/>
      <c r="L150" s="118"/>
      <c r="M150" s="138">
        <f t="shared" si="280"/>
        <v>0</v>
      </c>
      <c r="N150" s="117"/>
      <c r="O150" s="118"/>
      <c r="P150" s="138">
        <f t="shared" si="281"/>
        <v>0</v>
      </c>
      <c r="Q150" s="205"/>
      <c r="R150" s="118"/>
      <c r="S150" s="138">
        <f t="shared" si="282"/>
        <v>0</v>
      </c>
      <c r="T150" s="117"/>
      <c r="U150" s="118"/>
      <c r="V150" s="138">
        <f t="shared" si="283"/>
        <v>0</v>
      </c>
      <c r="W150" s="205"/>
      <c r="X150" s="118"/>
      <c r="Y150" s="138">
        <f t="shared" si="284"/>
        <v>0</v>
      </c>
      <c r="Z150" s="117"/>
      <c r="AA150" s="118"/>
      <c r="AB150" s="119">
        <f t="shared" si="285"/>
        <v>0</v>
      </c>
      <c r="AC150" s="120">
        <f t="shared" si="246"/>
        <v>0</v>
      </c>
      <c r="AD150" s="323">
        <f t="shared" si="247"/>
        <v>0</v>
      </c>
      <c r="AE150" s="120">
        <f t="shared" si="248"/>
        <v>0</v>
      </c>
      <c r="AF150" s="274" t="e">
        <f t="shared" si="249"/>
        <v>#DIV/0!</v>
      </c>
      <c r="AG150" s="275"/>
      <c r="AH150" s="99"/>
      <c r="AI150" s="99"/>
    </row>
    <row r="151" spans="1:35" ht="30" customHeight="1" x14ac:dyDescent="0.2">
      <c r="A151" s="113" t="s">
        <v>105</v>
      </c>
      <c r="B151" s="114" t="s">
        <v>188</v>
      </c>
      <c r="C151" s="399" t="s">
        <v>249</v>
      </c>
      <c r="D151" s="412" t="s">
        <v>108</v>
      </c>
      <c r="E151" s="400">
        <v>5</v>
      </c>
      <c r="F151" s="401">
        <v>100</v>
      </c>
      <c r="G151" s="119">
        <f t="shared" si="278"/>
        <v>500</v>
      </c>
      <c r="H151" s="470">
        <v>5</v>
      </c>
      <c r="I151" s="118">
        <v>64.459999999999994</v>
      </c>
      <c r="J151" s="138">
        <v>322.33999999999997</v>
      </c>
      <c r="K151" s="205"/>
      <c r="L151" s="118"/>
      <c r="M151" s="138">
        <f t="shared" si="280"/>
        <v>0</v>
      </c>
      <c r="N151" s="117"/>
      <c r="O151" s="118"/>
      <c r="P151" s="138">
        <f t="shared" si="281"/>
        <v>0</v>
      </c>
      <c r="Q151" s="205"/>
      <c r="R151" s="118"/>
      <c r="S151" s="138">
        <f t="shared" si="282"/>
        <v>0</v>
      </c>
      <c r="T151" s="117"/>
      <c r="U151" s="118"/>
      <c r="V151" s="138">
        <f t="shared" si="283"/>
        <v>0</v>
      </c>
      <c r="W151" s="205"/>
      <c r="X151" s="118"/>
      <c r="Y151" s="138">
        <f t="shared" si="284"/>
        <v>0</v>
      </c>
      <c r="Z151" s="117"/>
      <c r="AA151" s="118"/>
      <c r="AB151" s="119">
        <f t="shared" si="285"/>
        <v>0</v>
      </c>
      <c r="AC151" s="120">
        <f t="shared" si="246"/>
        <v>500</v>
      </c>
      <c r="AD151" s="323">
        <f t="shared" si="247"/>
        <v>322.33999999999997</v>
      </c>
      <c r="AE151" s="120">
        <f t="shared" si="248"/>
        <v>177.66000000000003</v>
      </c>
      <c r="AF151" s="274">
        <f t="shared" si="249"/>
        <v>0.35532000000000002</v>
      </c>
      <c r="AG151" s="275"/>
      <c r="AH151" s="99"/>
      <c r="AI151" s="99"/>
    </row>
    <row r="152" spans="1:35" ht="30" customHeight="1" x14ac:dyDescent="0.2">
      <c r="A152" s="113" t="s">
        <v>105</v>
      </c>
      <c r="B152" s="114" t="s">
        <v>190</v>
      </c>
      <c r="C152" s="399" t="s">
        <v>250</v>
      </c>
      <c r="D152" s="412" t="s">
        <v>108</v>
      </c>
      <c r="E152" s="400">
        <v>5</v>
      </c>
      <c r="F152" s="401">
        <v>200</v>
      </c>
      <c r="G152" s="119">
        <f t="shared" si="278"/>
        <v>1000</v>
      </c>
      <c r="H152" s="470"/>
      <c r="I152" s="118"/>
      <c r="J152" s="138">
        <f t="shared" si="279"/>
        <v>0</v>
      </c>
      <c r="K152" s="205"/>
      <c r="L152" s="118"/>
      <c r="M152" s="138">
        <f t="shared" si="280"/>
        <v>0</v>
      </c>
      <c r="N152" s="117"/>
      <c r="O152" s="118"/>
      <c r="P152" s="138">
        <f t="shared" si="281"/>
        <v>0</v>
      </c>
      <c r="Q152" s="205"/>
      <c r="R152" s="118"/>
      <c r="S152" s="138">
        <f t="shared" si="282"/>
        <v>0</v>
      </c>
      <c r="T152" s="117"/>
      <c r="U152" s="118"/>
      <c r="V152" s="138">
        <f t="shared" si="283"/>
        <v>0</v>
      </c>
      <c r="W152" s="205"/>
      <c r="X152" s="118"/>
      <c r="Y152" s="138">
        <f t="shared" si="284"/>
        <v>0</v>
      </c>
      <c r="Z152" s="117"/>
      <c r="AA152" s="118"/>
      <c r="AB152" s="119">
        <f t="shared" si="285"/>
        <v>0</v>
      </c>
      <c r="AC152" s="120">
        <f t="shared" si="246"/>
        <v>1000</v>
      </c>
      <c r="AD152" s="323">
        <f t="shared" si="247"/>
        <v>0</v>
      </c>
      <c r="AE152" s="120">
        <f t="shared" si="248"/>
        <v>1000</v>
      </c>
      <c r="AF152" s="274">
        <f t="shared" si="249"/>
        <v>1</v>
      </c>
      <c r="AG152" s="275"/>
      <c r="AH152" s="99"/>
      <c r="AI152" s="99"/>
    </row>
    <row r="153" spans="1:35" s="397" customFormat="1" ht="30" customHeight="1" thickBot="1" x14ac:dyDescent="0.25">
      <c r="A153" s="139" t="s">
        <v>105</v>
      </c>
      <c r="B153" s="140" t="s">
        <v>192</v>
      </c>
      <c r="C153" s="402" t="s">
        <v>286</v>
      </c>
      <c r="D153" s="142" t="s">
        <v>108</v>
      </c>
      <c r="E153" s="423">
        <v>4</v>
      </c>
      <c r="F153" s="424">
        <v>14000</v>
      </c>
      <c r="G153" s="119">
        <f t="shared" si="278"/>
        <v>56000</v>
      </c>
      <c r="H153" s="474">
        <v>4</v>
      </c>
      <c r="I153" s="424">
        <v>14000</v>
      </c>
      <c r="J153" s="138">
        <f t="shared" si="279"/>
        <v>56000</v>
      </c>
      <c r="K153" s="227"/>
      <c r="L153" s="130"/>
      <c r="M153" s="228"/>
      <c r="N153" s="129"/>
      <c r="O153" s="130"/>
      <c r="P153" s="228"/>
      <c r="Q153" s="227"/>
      <c r="R153" s="130"/>
      <c r="S153" s="228"/>
      <c r="T153" s="129"/>
      <c r="U153" s="130"/>
      <c r="V153" s="228"/>
      <c r="W153" s="227"/>
      <c r="X153" s="130"/>
      <c r="Y153" s="228"/>
      <c r="Z153" s="129"/>
      <c r="AA153" s="130"/>
      <c r="AB153" s="419"/>
      <c r="AC153" s="132"/>
      <c r="AD153" s="420"/>
      <c r="AE153" s="132"/>
      <c r="AF153" s="421"/>
      <c r="AG153" s="422"/>
      <c r="AH153" s="99"/>
      <c r="AI153" s="99"/>
    </row>
    <row r="154" spans="1:35" s="397" customFormat="1" ht="30" customHeight="1" thickBot="1" x14ac:dyDescent="0.25">
      <c r="A154" s="139" t="s">
        <v>105</v>
      </c>
      <c r="B154" s="425" t="s">
        <v>194</v>
      </c>
      <c r="C154" s="399" t="s">
        <v>287</v>
      </c>
      <c r="D154" s="426" t="s">
        <v>108</v>
      </c>
      <c r="E154" s="404">
        <v>2</v>
      </c>
      <c r="F154" s="405">
        <v>14000</v>
      </c>
      <c r="G154" s="119">
        <f t="shared" si="278"/>
        <v>28000</v>
      </c>
      <c r="H154" s="475">
        <v>2</v>
      </c>
      <c r="I154" s="130">
        <v>14000</v>
      </c>
      <c r="J154" s="138">
        <f t="shared" si="279"/>
        <v>28000</v>
      </c>
      <c r="K154" s="227"/>
      <c r="L154" s="130"/>
      <c r="M154" s="228"/>
      <c r="N154" s="129"/>
      <c r="O154" s="130"/>
      <c r="P154" s="228"/>
      <c r="Q154" s="227"/>
      <c r="R154" s="130"/>
      <c r="S154" s="228"/>
      <c r="T154" s="129"/>
      <c r="U154" s="130"/>
      <c r="V154" s="228"/>
      <c r="W154" s="227"/>
      <c r="X154" s="130"/>
      <c r="Y154" s="228"/>
      <c r="Z154" s="129"/>
      <c r="AA154" s="130"/>
      <c r="AB154" s="419"/>
      <c r="AC154" s="132"/>
      <c r="AD154" s="420"/>
      <c r="AE154" s="132"/>
      <c r="AF154" s="421"/>
      <c r="AG154" s="422"/>
      <c r="AH154" s="99"/>
      <c r="AI154" s="99"/>
    </row>
    <row r="155" spans="1:35" s="397" customFormat="1" ht="30" customHeight="1" thickBot="1" x14ac:dyDescent="0.25">
      <c r="A155" s="139" t="s">
        <v>105</v>
      </c>
      <c r="B155" s="425" t="s">
        <v>195</v>
      </c>
      <c r="C155" s="399" t="s">
        <v>288</v>
      </c>
      <c r="D155" s="426" t="s">
        <v>108</v>
      </c>
      <c r="E155" s="404">
        <v>1.5</v>
      </c>
      <c r="F155" s="405">
        <v>14000</v>
      </c>
      <c r="G155" s="119">
        <f t="shared" si="278"/>
        <v>21000</v>
      </c>
      <c r="H155" s="476">
        <v>1.5</v>
      </c>
      <c r="I155" s="405">
        <v>14000</v>
      </c>
      <c r="J155" s="119">
        <f t="shared" ref="J155" si="286">H155*I155</f>
        <v>21000</v>
      </c>
      <c r="K155" s="227"/>
      <c r="L155" s="130"/>
      <c r="M155" s="228"/>
      <c r="N155" s="129"/>
      <c r="O155" s="130"/>
      <c r="P155" s="228"/>
      <c r="Q155" s="227"/>
      <c r="R155" s="130"/>
      <c r="S155" s="228"/>
      <c r="T155" s="129"/>
      <c r="U155" s="130"/>
      <c r="V155" s="228"/>
      <c r="W155" s="227"/>
      <c r="X155" s="130"/>
      <c r="Y155" s="228"/>
      <c r="Z155" s="129"/>
      <c r="AA155" s="130"/>
      <c r="AB155" s="419"/>
      <c r="AC155" s="132"/>
      <c r="AD155" s="420"/>
      <c r="AE155" s="132"/>
      <c r="AF155" s="421"/>
      <c r="AG155" s="422"/>
      <c r="AH155" s="99"/>
      <c r="AI155" s="99"/>
    </row>
    <row r="156" spans="1:35" s="397" customFormat="1" ht="30" customHeight="1" thickBot="1" x14ac:dyDescent="0.25">
      <c r="A156" s="139" t="s">
        <v>105</v>
      </c>
      <c r="B156" s="425" t="s">
        <v>199</v>
      </c>
      <c r="C156" s="399" t="s">
        <v>289</v>
      </c>
      <c r="D156" s="426" t="s">
        <v>108</v>
      </c>
      <c r="E156" s="404">
        <v>1</v>
      </c>
      <c r="F156" s="405">
        <v>29000</v>
      </c>
      <c r="G156" s="119">
        <f t="shared" si="278"/>
        <v>29000</v>
      </c>
      <c r="H156" s="471">
        <v>1</v>
      </c>
      <c r="I156" s="130">
        <v>29000</v>
      </c>
      <c r="J156" s="138">
        <f t="shared" si="279"/>
        <v>29000</v>
      </c>
      <c r="K156" s="227"/>
      <c r="L156" s="130"/>
      <c r="M156" s="228"/>
      <c r="N156" s="129"/>
      <c r="O156" s="130"/>
      <c r="P156" s="228"/>
      <c r="Q156" s="227"/>
      <c r="R156" s="130"/>
      <c r="S156" s="228"/>
      <c r="T156" s="129"/>
      <c r="U156" s="130"/>
      <c r="V156" s="228"/>
      <c r="W156" s="227"/>
      <c r="X156" s="130"/>
      <c r="Y156" s="228"/>
      <c r="Z156" s="129"/>
      <c r="AA156" s="130"/>
      <c r="AB156" s="419"/>
      <c r="AC156" s="132"/>
      <c r="AD156" s="420"/>
      <c r="AE156" s="132"/>
      <c r="AF156" s="421"/>
      <c r="AG156" s="422"/>
      <c r="AH156" s="99"/>
      <c r="AI156" s="99"/>
    </row>
    <row r="157" spans="1:35" ht="30" customHeight="1" thickBot="1" x14ac:dyDescent="0.25">
      <c r="A157" s="139" t="s">
        <v>105</v>
      </c>
      <c r="B157" s="140" t="s">
        <v>290</v>
      </c>
      <c r="C157" s="402" t="s">
        <v>291</v>
      </c>
      <c r="D157" s="142" t="s">
        <v>108</v>
      </c>
      <c r="E157" s="423">
        <v>1</v>
      </c>
      <c r="F157" s="424">
        <v>8000</v>
      </c>
      <c r="G157" s="119">
        <f t="shared" si="278"/>
        <v>8000</v>
      </c>
      <c r="H157" s="472">
        <v>1</v>
      </c>
      <c r="I157" s="144">
        <v>8000</v>
      </c>
      <c r="J157" s="146">
        <f t="shared" si="279"/>
        <v>8000</v>
      </c>
      <c r="K157" s="207"/>
      <c r="L157" s="144"/>
      <c r="M157" s="146">
        <f t="shared" si="280"/>
        <v>0</v>
      </c>
      <c r="N157" s="143"/>
      <c r="O157" s="144"/>
      <c r="P157" s="146">
        <f t="shared" si="281"/>
        <v>0</v>
      </c>
      <c r="Q157" s="207"/>
      <c r="R157" s="144"/>
      <c r="S157" s="146">
        <f t="shared" si="282"/>
        <v>0</v>
      </c>
      <c r="T157" s="143"/>
      <c r="U157" s="144"/>
      <c r="V157" s="146">
        <f t="shared" si="283"/>
        <v>0</v>
      </c>
      <c r="W157" s="207"/>
      <c r="X157" s="144"/>
      <c r="Y157" s="146">
        <f t="shared" si="284"/>
        <v>0</v>
      </c>
      <c r="Z157" s="143"/>
      <c r="AA157" s="144"/>
      <c r="AB157" s="145">
        <f t="shared" si="285"/>
        <v>0</v>
      </c>
      <c r="AC157" s="236">
        <f>G157+M157+S157+Y157</f>
        <v>8000</v>
      </c>
      <c r="AD157" s="325">
        <f>J157+P157+V157+AB157</f>
        <v>8000</v>
      </c>
      <c r="AE157" s="236">
        <f t="shared" si="248"/>
        <v>0</v>
      </c>
      <c r="AF157" s="339">
        <f t="shared" si="249"/>
        <v>0</v>
      </c>
      <c r="AG157" s="340"/>
      <c r="AH157" s="99"/>
      <c r="AI157" s="99"/>
    </row>
    <row r="158" spans="1:35" ht="15.75" customHeight="1" thickBot="1" x14ac:dyDescent="0.25">
      <c r="A158" s="546" t="s">
        <v>251</v>
      </c>
      <c r="B158" s="547"/>
      <c r="C158" s="548"/>
      <c r="D158" s="353"/>
      <c r="E158" s="311">
        <f t="shared" ref="E158:AB158" si="287">E147+E141+E137+E133</f>
        <v>121.5</v>
      </c>
      <c r="F158" s="311">
        <f t="shared" si="287"/>
        <v>84346</v>
      </c>
      <c r="G158" s="311">
        <f t="shared" si="287"/>
        <v>153100</v>
      </c>
      <c r="H158" s="473">
        <f t="shared" si="287"/>
        <v>17.5</v>
      </c>
      <c r="I158" s="311">
        <f t="shared" si="287"/>
        <v>88632.459999999992</v>
      </c>
      <c r="J158" s="311">
        <f t="shared" si="287"/>
        <v>151890.34</v>
      </c>
      <c r="K158" s="354">
        <f t="shared" si="287"/>
        <v>0</v>
      </c>
      <c r="L158" s="311">
        <f t="shared" si="287"/>
        <v>0</v>
      </c>
      <c r="M158" s="311">
        <f t="shared" si="287"/>
        <v>0</v>
      </c>
      <c r="N158" s="311">
        <f t="shared" si="287"/>
        <v>0</v>
      </c>
      <c r="O158" s="311">
        <f t="shared" si="287"/>
        <v>0</v>
      </c>
      <c r="P158" s="311">
        <f t="shared" si="287"/>
        <v>0</v>
      </c>
      <c r="Q158" s="354">
        <f t="shared" si="287"/>
        <v>0</v>
      </c>
      <c r="R158" s="311">
        <f t="shared" si="287"/>
        <v>0</v>
      </c>
      <c r="S158" s="311">
        <f t="shared" si="287"/>
        <v>0</v>
      </c>
      <c r="T158" s="311">
        <f t="shared" si="287"/>
        <v>0</v>
      </c>
      <c r="U158" s="311">
        <f t="shared" si="287"/>
        <v>0</v>
      </c>
      <c r="V158" s="311">
        <f t="shared" si="287"/>
        <v>0</v>
      </c>
      <c r="W158" s="354">
        <f t="shared" si="287"/>
        <v>0</v>
      </c>
      <c r="X158" s="311">
        <f t="shared" si="287"/>
        <v>0</v>
      </c>
      <c r="Y158" s="311">
        <f t="shared" si="287"/>
        <v>0</v>
      </c>
      <c r="Z158" s="311">
        <f t="shared" si="287"/>
        <v>0</v>
      </c>
      <c r="AA158" s="311">
        <f t="shared" si="287"/>
        <v>0</v>
      </c>
      <c r="AB158" s="311">
        <f t="shared" si="287"/>
        <v>0</v>
      </c>
      <c r="AC158" s="286">
        <f>G158+M158+S158+Y158</f>
        <v>153100</v>
      </c>
      <c r="AD158" s="333">
        <f>J158+P158+V158+AB158</f>
        <v>151890.34</v>
      </c>
      <c r="AE158" s="341">
        <f t="shared" si="248"/>
        <v>1209.6600000000035</v>
      </c>
      <c r="AF158" s="355">
        <f t="shared" si="249"/>
        <v>7.9011103853690624E-3</v>
      </c>
      <c r="AG158" s="356"/>
      <c r="AH158" s="99"/>
      <c r="AI158" s="99"/>
    </row>
    <row r="159" spans="1:35" ht="15.75" customHeight="1" thickBot="1" x14ac:dyDescent="0.25">
      <c r="A159" s="357" t="s">
        <v>252</v>
      </c>
      <c r="B159" s="358"/>
      <c r="C159" s="359"/>
      <c r="D159" s="360"/>
      <c r="E159" s="361"/>
      <c r="F159" s="361"/>
      <c r="G159" s="362">
        <f>G23+G27+G41+G51+G73+G79+G93+G106+G112+G116+G120+G125+G131+G158</f>
        <v>501846</v>
      </c>
      <c r="H159" s="363"/>
      <c r="I159" s="363"/>
      <c r="J159" s="362">
        <f>J23+J27+J41+J51+J73+J79+J93+J106+J112+J116+J120+J125+J131+J158</f>
        <v>498262.78</v>
      </c>
      <c r="K159" s="361"/>
      <c r="L159" s="361"/>
      <c r="M159" s="362">
        <f>M23+M27+M41+M51+M73+M79+M93+M106+M112+M116+M120+M125+M131+M158</f>
        <v>45750</v>
      </c>
      <c r="N159" s="361"/>
      <c r="O159" s="361"/>
      <c r="P159" s="362">
        <f>P23+P27+P41+P51+P73+P79+P93+P106+P112+P116+P120+P125+P131+P158</f>
        <v>45750</v>
      </c>
      <c r="Q159" s="361"/>
      <c r="R159" s="361"/>
      <c r="S159" s="362">
        <f>S23+S27+S41+S51+S73+S79+S93+S106+S112+S116+S120+S125+S131+S158</f>
        <v>0</v>
      </c>
      <c r="T159" s="361"/>
      <c r="U159" s="361"/>
      <c r="V159" s="362">
        <f>V23+V27+V41+V51+V73+V79+V93+V106+V112+V116+V120+V125+V131+V158</f>
        <v>0</v>
      </c>
      <c r="W159" s="361"/>
      <c r="X159" s="361"/>
      <c r="Y159" s="362">
        <f>Y23+Y27+Y41+Y51+Y73+Y79+Y93+Y106+Y112+Y116+Y120+Y125+Y131+Y158</f>
        <v>0</v>
      </c>
      <c r="Z159" s="361"/>
      <c r="AA159" s="361"/>
      <c r="AB159" s="362">
        <f t="shared" ref="AB159:AD159" si="288">AB23+AB27+AB41+AB51+AB73+AB79+AB93+AB106+AB112+AB116+AB120+AB125+AB131+AB158</f>
        <v>0</v>
      </c>
      <c r="AC159" s="362">
        <f t="shared" si="288"/>
        <v>547596</v>
      </c>
      <c r="AD159" s="362">
        <f t="shared" si="288"/>
        <v>544012.78</v>
      </c>
      <c r="AE159" s="362">
        <f t="shared" si="248"/>
        <v>3583.2199999999721</v>
      </c>
      <c r="AF159" s="364">
        <f t="shared" si="249"/>
        <v>6.5435467023133333E-3</v>
      </c>
      <c r="AG159" s="365"/>
      <c r="AH159" s="366"/>
      <c r="AI159" s="366"/>
    </row>
    <row r="160" spans="1:35" ht="15.75" customHeight="1" thickBot="1" x14ac:dyDescent="0.3">
      <c r="A160" s="549"/>
      <c r="B160" s="549"/>
      <c r="C160" s="549"/>
      <c r="D160" s="367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9"/>
      <c r="AD160" s="369"/>
      <c r="AE160" s="369"/>
      <c r="AF160" s="370"/>
      <c r="AG160" s="371"/>
      <c r="AH160" s="3"/>
      <c r="AI160" s="3"/>
    </row>
    <row r="161" spans="1:35" ht="15.75" customHeight="1" thickBot="1" x14ac:dyDescent="0.3">
      <c r="A161" s="550" t="s">
        <v>253</v>
      </c>
      <c r="B161" s="551"/>
      <c r="C161" s="552"/>
      <c r="D161" s="372"/>
      <c r="E161" s="373"/>
      <c r="F161" s="373"/>
      <c r="G161" s="373">
        <f>Фінансування!C20-Витрати!G159</f>
        <v>0</v>
      </c>
      <c r="H161" s="373"/>
      <c r="I161" s="373"/>
      <c r="J161" s="373">
        <f>Фінансування!C21-Витрати!J159</f>
        <v>0</v>
      </c>
      <c r="K161" s="373"/>
      <c r="L161" s="373"/>
      <c r="M161" s="373"/>
      <c r="N161" s="373"/>
      <c r="O161" s="373"/>
      <c r="P161" s="373"/>
      <c r="Q161" s="373"/>
      <c r="R161" s="373"/>
      <c r="S161" s="373"/>
      <c r="T161" s="373"/>
      <c r="U161" s="373"/>
      <c r="V161" s="373"/>
      <c r="W161" s="373"/>
      <c r="X161" s="373"/>
      <c r="Y161" s="373"/>
      <c r="Z161" s="373"/>
      <c r="AA161" s="373"/>
      <c r="AB161" s="373"/>
      <c r="AC161" s="373">
        <f>Фінансування!N20-Витрати!AC159</f>
        <v>0</v>
      </c>
      <c r="AD161" s="373">
        <f>Фінансування!N21-Витрати!AD159</f>
        <v>0</v>
      </c>
      <c r="AE161" s="374"/>
      <c r="AF161" s="375"/>
      <c r="AG161" s="376"/>
      <c r="AH161" s="3"/>
      <c r="AI161" s="3"/>
    </row>
    <row r="162" spans="1:35" ht="15.75" customHeight="1" x14ac:dyDescent="0.2">
      <c r="A162" s="13"/>
      <c r="B162" s="377"/>
      <c r="C162" s="378"/>
      <c r="D162" s="13"/>
      <c r="E162" s="13"/>
      <c r="F162" s="13"/>
      <c r="G162" s="13"/>
      <c r="H162" s="13"/>
      <c r="I162" s="13"/>
      <c r="J162" s="13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80"/>
      <c r="AD162" s="380"/>
      <c r="AE162" s="380"/>
      <c r="AF162" s="380"/>
      <c r="AG162" s="381"/>
    </row>
    <row r="163" spans="1:35" ht="15.75" customHeight="1" x14ac:dyDescent="0.2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5" ht="15.75" customHeight="1" x14ac:dyDescent="0.2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5" ht="15.75" customHeight="1" x14ac:dyDescent="0.2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 x14ac:dyDescent="0.25">
      <c r="A166" s="13"/>
      <c r="B166" s="377"/>
      <c r="C166" s="382" t="s">
        <v>254</v>
      </c>
      <c r="D166" s="383"/>
      <c r="E166" s="383"/>
      <c r="G166" s="383"/>
      <c r="H166" s="383"/>
      <c r="I166" s="38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5">
      <c r="A167" s="13"/>
      <c r="B167" s="377"/>
      <c r="D167" s="382" t="s">
        <v>39</v>
      </c>
      <c r="G167" s="382" t="s">
        <v>40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">
      <c r="A168" s="13"/>
      <c r="B168" s="377"/>
      <c r="C168" s="37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">
      <c r="A169" s="13"/>
      <c r="B169" s="377"/>
      <c r="C169" s="378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5">
      <c r="A170" s="46"/>
      <c r="B170" s="384"/>
      <c r="C170" s="385"/>
      <c r="AG170" s="385"/>
    </row>
    <row r="171" spans="1:35" ht="15.75" customHeight="1" x14ac:dyDescent="0.25">
      <c r="A171" s="46"/>
      <c r="B171" s="384"/>
      <c r="C171" s="385"/>
      <c r="AG171" s="385"/>
    </row>
    <row r="172" spans="1:35" ht="15.75" customHeight="1" x14ac:dyDescent="0.25">
      <c r="A172" s="46"/>
      <c r="B172" s="384"/>
      <c r="C172" s="385"/>
      <c r="AG172" s="385"/>
    </row>
    <row r="173" spans="1:35" ht="15.75" customHeight="1" x14ac:dyDescent="0.25">
      <c r="A173" s="46"/>
      <c r="B173" s="384"/>
      <c r="C173" s="385"/>
      <c r="AG173" s="385"/>
    </row>
    <row r="174" spans="1:35" ht="15.75" customHeight="1" x14ac:dyDescent="0.25">
      <c r="A174" s="46"/>
      <c r="B174" s="384"/>
      <c r="C174" s="385"/>
      <c r="AG174" s="385"/>
    </row>
    <row r="175" spans="1:35" ht="15.75" customHeight="1" x14ac:dyDescent="0.25">
      <c r="A175" s="46"/>
      <c r="B175" s="384"/>
      <c r="C175" s="385"/>
      <c r="AG175" s="385"/>
    </row>
    <row r="176" spans="1:35" ht="15.75" customHeight="1" x14ac:dyDescent="0.25">
      <c r="A176" s="46"/>
      <c r="B176" s="384"/>
      <c r="C176" s="385"/>
      <c r="AG176" s="385"/>
    </row>
    <row r="177" spans="1:33" ht="15.75" customHeight="1" x14ac:dyDescent="0.25">
      <c r="A177" s="46"/>
      <c r="B177" s="384"/>
      <c r="C177" s="385"/>
      <c r="AG177" s="385"/>
    </row>
    <row r="178" spans="1:33" ht="15.75" customHeight="1" x14ac:dyDescent="0.25">
      <c r="A178" s="46"/>
      <c r="B178" s="384"/>
      <c r="C178" s="385"/>
      <c r="AG178" s="385"/>
    </row>
    <row r="179" spans="1:33" ht="15.75" customHeight="1" x14ac:dyDescent="0.25">
      <c r="A179" s="46"/>
      <c r="B179" s="384"/>
      <c r="C179" s="385"/>
      <c r="AG179" s="385"/>
    </row>
    <row r="180" spans="1:33" ht="15.75" customHeight="1" x14ac:dyDescent="0.25">
      <c r="A180" s="46"/>
      <c r="B180" s="384"/>
      <c r="C180" s="385"/>
      <c r="AG180" s="385"/>
    </row>
    <row r="181" spans="1:33" ht="15.75" customHeight="1" x14ac:dyDescent="0.25">
      <c r="A181" s="46"/>
      <c r="B181" s="384"/>
      <c r="C181" s="385"/>
      <c r="AG181" s="385"/>
    </row>
    <row r="182" spans="1:33" ht="15.75" customHeight="1" x14ac:dyDescent="0.25">
      <c r="A182" s="46"/>
      <c r="B182" s="384"/>
      <c r="C182" s="385"/>
      <c r="AG182" s="385"/>
    </row>
    <row r="183" spans="1:33" ht="15.75" customHeight="1" x14ac:dyDescent="0.25">
      <c r="A183" s="46"/>
      <c r="B183" s="384"/>
      <c r="C183" s="385"/>
      <c r="AG183" s="385"/>
    </row>
    <row r="184" spans="1:33" ht="15.75" customHeight="1" x14ac:dyDescent="0.25">
      <c r="A184" s="46"/>
      <c r="B184" s="384"/>
      <c r="C184" s="385"/>
      <c r="AG184" s="385"/>
    </row>
    <row r="185" spans="1:33" ht="15.75" customHeight="1" x14ac:dyDescent="0.25">
      <c r="A185" s="46"/>
      <c r="B185" s="384"/>
      <c r="C185" s="385"/>
      <c r="AG185" s="385"/>
    </row>
    <row r="186" spans="1:33" ht="15.75" customHeight="1" x14ac:dyDescent="0.25">
      <c r="A186" s="46"/>
      <c r="B186" s="384"/>
      <c r="C186" s="385"/>
      <c r="AG186" s="385"/>
    </row>
    <row r="187" spans="1:33" ht="15.75" customHeight="1" x14ac:dyDescent="0.25">
      <c r="A187" s="46"/>
      <c r="B187" s="384"/>
      <c r="C187" s="385"/>
      <c r="AG187" s="385"/>
    </row>
    <row r="188" spans="1:33" ht="15.75" customHeight="1" x14ac:dyDescent="0.25">
      <c r="A188" s="46"/>
      <c r="B188" s="384"/>
      <c r="C188" s="385"/>
      <c r="AG188" s="385"/>
    </row>
    <row r="189" spans="1:33" ht="15.75" customHeight="1" x14ac:dyDescent="0.25">
      <c r="A189" s="46"/>
      <c r="B189" s="384"/>
      <c r="C189" s="385"/>
      <c r="AG189" s="385"/>
    </row>
    <row r="190" spans="1:33" ht="15.75" customHeight="1" x14ac:dyDescent="0.25">
      <c r="A190" s="46"/>
      <c r="B190" s="384"/>
      <c r="C190" s="385"/>
      <c r="AG190" s="385"/>
    </row>
    <row r="191" spans="1:33" ht="15.75" customHeight="1" x14ac:dyDescent="0.25">
      <c r="A191" s="46"/>
      <c r="B191" s="384"/>
      <c r="C191" s="385"/>
      <c r="AG191" s="385"/>
    </row>
    <row r="192" spans="1:33" ht="15.75" customHeight="1" x14ac:dyDescent="0.25">
      <c r="A192" s="46"/>
      <c r="B192" s="384"/>
      <c r="C192" s="385"/>
      <c r="AG192" s="385"/>
    </row>
    <row r="193" spans="1:33" ht="15.75" customHeight="1" x14ac:dyDescent="0.25">
      <c r="A193" s="46"/>
      <c r="B193" s="384"/>
      <c r="C193" s="385"/>
      <c r="AG193" s="385"/>
    </row>
    <row r="194" spans="1:33" ht="15.75" customHeight="1" x14ac:dyDescent="0.25">
      <c r="A194" s="46"/>
      <c r="B194" s="384"/>
      <c r="C194" s="385"/>
      <c r="AG194" s="385"/>
    </row>
    <row r="195" spans="1:33" ht="15.75" customHeight="1" x14ac:dyDescent="0.25">
      <c r="A195" s="46"/>
      <c r="B195" s="384"/>
      <c r="C195" s="385"/>
      <c r="AG195" s="385"/>
    </row>
    <row r="196" spans="1:33" ht="15.75" customHeight="1" x14ac:dyDescent="0.25">
      <c r="A196" s="46"/>
      <c r="B196" s="384"/>
      <c r="C196" s="385"/>
      <c r="AG196" s="385"/>
    </row>
    <row r="197" spans="1:33" ht="15.75" customHeight="1" x14ac:dyDescent="0.25">
      <c r="A197" s="46"/>
      <c r="B197" s="384"/>
      <c r="C197" s="385"/>
      <c r="AG197" s="385"/>
    </row>
    <row r="198" spans="1:33" ht="15.75" customHeight="1" x14ac:dyDescent="0.25">
      <c r="A198" s="46"/>
      <c r="B198" s="384"/>
      <c r="C198" s="385"/>
      <c r="AG198" s="385"/>
    </row>
    <row r="199" spans="1:33" ht="15.75" customHeight="1" x14ac:dyDescent="0.25">
      <c r="A199" s="46"/>
      <c r="B199" s="384"/>
      <c r="C199" s="385"/>
      <c r="AG199" s="385"/>
    </row>
    <row r="200" spans="1:33" ht="15.75" customHeight="1" x14ac:dyDescent="0.25">
      <c r="A200" s="46"/>
      <c r="B200" s="384"/>
      <c r="C200" s="385"/>
      <c r="AG200" s="385"/>
    </row>
    <row r="201" spans="1:33" ht="15.75" customHeight="1" x14ac:dyDescent="0.25">
      <c r="A201" s="46"/>
      <c r="B201" s="384"/>
      <c r="C201" s="385"/>
      <c r="AG201" s="385"/>
    </row>
    <row r="202" spans="1:33" ht="15.75" customHeight="1" x14ac:dyDescent="0.25">
      <c r="A202" s="46"/>
      <c r="B202" s="384"/>
      <c r="C202" s="385"/>
      <c r="AG202" s="385"/>
    </row>
    <row r="203" spans="1:33" ht="15.75" customHeight="1" x14ac:dyDescent="0.25">
      <c r="A203" s="46"/>
      <c r="B203" s="384"/>
      <c r="C203" s="385"/>
      <c r="AG203" s="385"/>
    </row>
    <row r="204" spans="1:33" ht="15.75" customHeight="1" x14ac:dyDescent="0.25">
      <c r="A204" s="46"/>
      <c r="B204" s="384"/>
      <c r="C204" s="385"/>
      <c r="AG204" s="385"/>
    </row>
    <row r="205" spans="1:33" ht="15.75" customHeight="1" x14ac:dyDescent="0.25">
      <c r="A205" s="46"/>
      <c r="B205" s="384"/>
      <c r="C205" s="385"/>
      <c r="AG205" s="385"/>
    </row>
    <row r="206" spans="1:33" ht="15.75" customHeight="1" x14ac:dyDescent="0.25">
      <c r="A206" s="46"/>
      <c r="B206" s="384"/>
      <c r="C206" s="385"/>
      <c r="AG206" s="385"/>
    </row>
    <row r="207" spans="1:33" ht="15.75" customHeight="1" x14ac:dyDescent="0.25">
      <c r="A207" s="46"/>
      <c r="B207" s="384"/>
      <c r="C207" s="385"/>
      <c r="AG207" s="385"/>
    </row>
    <row r="208" spans="1:33" ht="15.75" customHeight="1" x14ac:dyDescent="0.25">
      <c r="A208" s="46"/>
      <c r="B208" s="384"/>
      <c r="C208" s="385"/>
      <c r="AG208" s="385"/>
    </row>
    <row r="209" spans="1:33" ht="15.75" customHeight="1" x14ac:dyDescent="0.25">
      <c r="A209" s="46"/>
      <c r="B209" s="384"/>
      <c r="C209" s="385"/>
      <c r="AG209" s="385"/>
    </row>
    <row r="210" spans="1:33" ht="15.75" customHeight="1" x14ac:dyDescent="0.25">
      <c r="A210" s="46"/>
      <c r="B210" s="384"/>
      <c r="C210" s="385"/>
      <c r="AG210" s="385"/>
    </row>
    <row r="211" spans="1:33" ht="15.75" customHeight="1" x14ac:dyDescent="0.25">
      <c r="A211" s="46"/>
      <c r="B211" s="384"/>
      <c r="C211" s="385"/>
      <c r="AG211" s="385"/>
    </row>
    <row r="212" spans="1:33" ht="15.75" customHeight="1" x14ac:dyDescent="0.25">
      <c r="A212" s="46"/>
      <c r="B212" s="384"/>
      <c r="C212" s="385"/>
      <c r="AG212" s="385"/>
    </row>
    <row r="213" spans="1:33" ht="15.75" customHeight="1" x14ac:dyDescent="0.25">
      <c r="A213" s="46"/>
      <c r="B213" s="384"/>
      <c r="C213" s="385"/>
      <c r="AG213" s="385"/>
    </row>
    <row r="214" spans="1:33" ht="15.75" customHeight="1" x14ac:dyDescent="0.25">
      <c r="A214" s="46"/>
      <c r="B214" s="384"/>
      <c r="C214" s="385"/>
      <c r="AG214" s="385"/>
    </row>
    <row r="215" spans="1:33" ht="15.75" customHeight="1" x14ac:dyDescent="0.25">
      <c r="A215" s="46"/>
      <c r="B215" s="384"/>
      <c r="C215" s="385"/>
      <c r="AG215" s="385"/>
    </row>
    <row r="216" spans="1:33" ht="15.75" customHeight="1" x14ac:dyDescent="0.25">
      <c r="A216" s="46"/>
      <c r="B216" s="384"/>
      <c r="C216" s="385"/>
      <c r="AG216" s="385"/>
    </row>
    <row r="217" spans="1:33" ht="15.75" customHeight="1" x14ac:dyDescent="0.25">
      <c r="A217" s="46"/>
      <c r="B217" s="384"/>
      <c r="C217" s="385"/>
      <c r="AG217" s="385"/>
    </row>
    <row r="218" spans="1:33" ht="15.75" customHeight="1" x14ac:dyDescent="0.25">
      <c r="A218" s="46"/>
      <c r="B218" s="384"/>
      <c r="C218" s="385"/>
      <c r="AG218" s="385"/>
    </row>
    <row r="219" spans="1:33" ht="15.75" customHeight="1" x14ac:dyDescent="0.25">
      <c r="A219" s="46"/>
      <c r="B219" s="384"/>
      <c r="C219" s="385"/>
      <c r="AG219" s="385"/>
    </row>
    <row r="220" spans="1:33" ht="15.75" customHeight="1" x14ac:dyDescent="0.25">
      <c r="A220" s="46"/>
      <c r="B220" s="384"/>
      <c r="C220" s="385"/>
      <c r="AG220" s="385"/>
    </row>
    <row r="221" spans="1:33" ht="15.75" customHeight="1" x14ac:dyDescent="0.25">
      <c r="A221" s="46"/>
      <c r="B221" s="384"/>
      <c r="C221" s="385"/>
      <c r="AG221" s="385"/>
    </row>
    <row r="222" spans="1:33" ht="15.75" customHeight="1" x14ac:dyDescent="0.25">
      <c r="A222" s="46"/>
      <c r="B222" s="384"/>
      <c r="C222" s="385"/>
      <c r="AG222" s="385"/>
    </row>
    <row r="223" spans="1:33" ht="15.75" customHeight="1" x14ac:dyDescent="0.25">
      <c r="A223" s="46"/>
      <c r="B223" s="384"/>
      <c r="C223" s="385"/>
      <c r="AG223" s="385"/>
    </row>
    <row r="224" spans="1:33" ht="15.75" customHeight="1" x14ac:dyDescent="0.25">
      <c r="A224" s="46"/>
      <c r="B224" s="384"/>
      <c r="C224" s="385"/>
      <c r="AG224" s="385"/>
    </row>
    <row r="225" spans="1:33" ht="15.75" customHeight="1" x14ac:dyDescent="0.25">
      <c r="A225" s="46"/>
      <c r="B225" s="384"/>
      <c r="C225" s="385"/>
      <c r="AG225" s="385"/>
    </row>
    <row r="226" spans="1:33" ht="15.75" customHeight="1" x14ac:dyDescent="0.25">
      <c r="A226" s="46"/>
      <c r="B226" s="384"/>
      <c r="C226" s="385"/>
      <c r="AG226" s="385"/>
    </row>
    <row r="227" spans="1:33" ht="15.75" customHeight="1" x14ac:dyDescent="0.25">
      <c r="A227" s="46"/>
      <c r="B227" s="384"/>
      <c r="C227" s="385"/>
      <c r="AG227" s="385"/>
    </row>
    <row r="228" spans="1:33" ht="15.75" customHeight="1" x14ac:dyDescent="0.25">
      <c r="A228" s="46"/>
      <c r="B228" s="384"/>
      <c r="C228" s="385"/>
      <c r="AG228" s="385"/>
    </row>
    <row r="229" spans="1:33" ht="15.75" customHeight="1" x14ac:dyDescent="0.25">
      <c r="A229" s="46"/>
      <c r="B229" s="384"/>
      <c r="C229" s="385"/>
      <c r="AG229" s="385"/>
    </row>
    <row r="230" spans="1:33" ht="15.75" customHeight="1" x14ac:dyDescent="0.25">
      <c r="A230" s="46"/>
      <c r="B230" s="384"/>
      <c r="C230" s="385"/>
      <c r="AG230" s="385"/>
    </row>
    <row r="231" spans="1:33" ht="15.75" customHeight="1" x14ac:dyDescent="0.25">
      <c r="A231" s="46"/>
      <c r="B231" s="384"/>
      <c r="C231" s="385"/>
      <c r="AG231" s="385"/>
    </row>
    <row r="232" spans="1:33" ht="15.75" customHeight="1" x14ac:dyDescent="0.25">
      <c r="A232" s="46"/>
      <c r="B232" s="384"/>
      <c r="C232" s="385"/>
      <c r="AG232" s="385"/>
    </row>
    <row r="233" spans="1:33" ht="15.75" customHeight="1" x14ac:dyDescent="0.25">
      <c r="A233" s="46"/>
      <c r="B233" s="384"/>
      <c r="C233" s="385"/>
      <c r="AG233" s="385"/>
    </row>
    <row r="234" spans="1:33" ht="15.75" customHeight="1" x14ac:dyDescent="0.25">
      <c r="A234" s="46"/>
      <c r="B234" s="384"/>
      <c r="C234" s="385"/>
      <c r="AG234" s="385"/>
    </row>
    <row r="235" spans="1:33" ht="15.75" customHeight="1" x14ac:dyDescent="0.25">
      <c r="A235" s="46"/>
      <c r="B235" s="384"/>
      <c r="C235" s="385"/>
      <c r="AG235" s="385"/>
    </row>
    <row r="236" spans="1:33" ht="15.75" customHeight="1" x14ac:dyDescent="0.25">
      <c r="A236" s="46"/>
      <c r="B236" s="384"/>
      <c r="C236" s="385"/>
      <c r="AG236" s="385"/>
    </row>
    <row r="237" spans="1:33" ht="15.75" customHeight="1" x14ac:dyDescent="0.25">
      <c r="A237" s="46"/>
      <c r="B237" s="384"/>
      <c r="C237" s="385"/>
      <c r="AG237" s="385"/>
    </row>
    <row r="238" spans="1:33" ht="15.75" customHeight="1" x14ac:dyDescent="0.25">
      <c r="A238" s="46"/>
      <c r="B238" s="384"/>
      <c r="C238" s="385"/>
      <c r="AG238" s="385"/>
    </row>
    <row r="239" spans="1:33" ht="15.75" customHeight="1" x14ac:dyDescent="0.25">
      <c r="A239" s="46"/>
      <c r="B239" s="384"/>
      <c r="C239" s="385"/>
      <c r="AG239" s="385"/>
    </row>
    <row r="240" spans="1:33" ht="15.75" customHeight="1" x14ac:dyDescent="0.25">
      <c r="A240" s="46"/>
      <c r="B240" s="384"/>
      <c r="C240" s="385"/>
      <c r="AG240" s="385"/>
    </row>
    <row r="241" spans="1:33" ht="15.75" customHeight="1" x14ac:dyDescent="0.25">
      <c r="A241" s="46"/>
      <c r="B241" s="384"/>
      <c r="C241" s="385"/>
      <c r="AG241" s="385"/>
    </row>
    <row r="242" spans="1:33" ht="15.75" customHeight="1" x14ac:dyDescent="0.25">
      <c r="A242" s="46"/>
      <c r="B242" s="384"/>
      <c r="C242" s="385"/>
      <c r="AG242" s="385"/>
    </row>
    <row r="243" spans="1:33" ht="15.75" customHeight="1" x14ac:dyDescent="0.25">
      <c r="A243" s="46"/>
      <c r="B243" s="384"/>
      <c r="C243" s="385"/>
      <c r="AG243" s="385"/>
    </row>
    <row r="244" spans="1:33" ht="15.75" customHeight="1" x14ac:dyDescent="0.25">
      <c r="A244" s="46"/>
      <c r="B244" s="384"/>
      <c r="C244" s="385"/>
      <c r="AG244" s="385"/>
    </row>
    <row r="245" spans="1:33" ht="15.75" customHeight="1" x14ac:dyDescent="0.25">
      <c r="A245" s="46"/>
      <c r="B245" s="384"/>
      <c r="C245" s="385"/>
      <c r="AG245" s="385"/>
    </row>
    <row r="246" spans="1:33" ht="15.75" customHeight="1" x14ac:dyDescent="0.25">
      <c r="A246" s="46"/>
      <c r="B246" s="384"/>
      <c r="C246" s="385"/>
      <c r="AG246" s="385"/>
    </row>
    <row r="247" spans="1:33" ht="15.75" customHeight="1" x14ac:dyDescent="0.25">
      <c r="A247" s="46"/>
      <c r="B247" s="384"/>
      <c r="C247" s="385"/>
      <c r="AG247" s="385"/>
    </row>
    <row r="248" spans="1:33" ht="15.75" customHeight="1" x14ac:dyDescent="0.25">
      <c r="A248" s="46"/>
      <c r="B248" s="384"/>
      <c r="C248" s="385"/>
      <c r="AG248" s="385"/>
    </row>
    <row r="249" spans="1:33" ht="15.75" customHeight="1" x14ac:dyDescent="0.25">
      <c r="A249" s="46"/>
      <c r="B249" s="384"/>
      <c r="C249" s="385"/>
      <c r="AG249" s="385"/>
    </row>
    <row r="250" spans="1:33" ht="15.75" customHeight="1" x14ac:dyDescent="0.25">
      <c r="A250" s="46"/>
      <c r="B250" s="384"/>
      <c r="C250" s="385"/>
      <c r="AG250" s="385"/>
    </row>
    <row r="251" spans="1:33" ht="15.75" customHeight="1" x14ac:dyDescent="0.25">
      <c r="A251" s="46"/>
      <c r="B251" s="384"/>
      <c r="C251" s="385"/>
      <c r="AG251" s="385"/>
    </row>
    <row r="252" spans="1:33" ht="15.75" customHeight="1" x14ac:dyDescent="0.25">
      <c r="A252" s="46"/>
      <c r="B252" s="384"/>
      <c r="C252" s="385"/>
      <c r="AG252" s="385"/>
    </row>
    <row r="253" spans="1:33" ht="15.75" customHeight="1" x14ac:dyDescent="0.25">
      <c r="A253" s="46"/>
      <c r="B253" s="384"/>
      <c r="C253" s="385"/>
      <c r="AG253" s="385"/>
    </row>
    <row r="254" spans="1:33" ht="15.75" customHeight="1" x14ac:dyDescent="0.25">
      <c r="A254" s="46"/>
      <c r="B254" s="384"/>
      <c r="C254" s="385"/>
      <c r="AG254" s="385"/>
    </row>
    <row r="255" spans="1:33" ht="15.75" customHeight="1" x14ac:dyDescent="0.25">
      <c r="A255" s="46"/>
      <c r="B255" s="384"/>
      <c r="C255" s="385"/>
      <c r="AG255" s="385"/>
    </row>
    <row r="256" spans="1:33" ht="15.75" customHeight="1" x14ac:dyDescent="0.25">
      <c r="A256" s="46"/>
      <c r="B256" s="384"/>
      <c r="C256" s="385"/>
      <c r="AG256" s="385"/>
    </row>
    <row r="257" spans="1:33" ht="15.75" customHeight="1" x14ac:dyDescent="0.25">
      <c r="A257" s="46"/>
      <c r="B257" s="384"/>
      <c r="C257" s="385"/>
      <c r="AG257" s="385"/>
    </row>
    <row r="258" spans="1:33" ht="15.75" customHeight="1" x14ac:dyDescent="0.25">
      <c r="A258" s="46"/>
      <c r="B258" s="384"/>
      <c r="C258" s="385"/>
      <c r="AG258" s="385"/>
    </row>
    <row r="259" spans="1:33" ht="15.75" customHeight="1" x14ac:dyDescent="0.25">
      <c r="A259" s="46"/>
      <c r="B259" s="384"/>
      <c r="C259" s="385"/>
      <c r="AG259" s="385"/>
    </row>
    <row r="260" spans="1:33" ht="15.75" customHeight="1" x14ac:dyDescent="0.25">
      <c r="A260" s="46"/>
      <c r="B260" s="384"/>
      <c r="C260" s="385"/>
      <c r="AG260" s="385"/>
    </row>
    <row r="261" spans="1:33" ht="15.75" customHeight="1" x14ac:dyDescent="0.25">
      <c r="A261" s="46"/>
      <c r="B261" s="384"/>
      <c r="C261" s="385"/>
      <c r="AG261" s="385"/>
    </row>
    <row r="262" spans="1:33" ht="15.75" customHeight="1" x14ac:dyDescent="0.25">
      <c r="A262" s="46"/>
      <c r="B262" s="384"/>
      <c r="C262" s="385"/>
      <c r="AG262" s="385"/>
    </row>
    <row r="263" spans="1:33" ht="15.75" customHeight="1" x14ac:dyDescent="0.25">
      <c r="A263" s="46"/>
      <c r="B263" s="384"/>
      <c r="C263" s="385"/>
      <c r="AG263" s="385"/>
    </row>
    <row r="264" spans="1:33" ht="15.75" customHeight="1" x14ac:dyDescent="0.25">
      <c r="A264" s="46"/>
      <c r="B264" s="384"/>
      <c r="C264" s="385"/>
      <c r="AG264" s="385"/>
    </row>
    <row r="265" spans="1:33" ht="15.75" customHeight="1" x14ac:dyDescent="0.25">
      <c r="A265" s="46"/>
      <c r="B265" s="384"/>
      <c r="C265" s="385"/>
      <c r="AG265" s="385"/>
    </row>
    <row r="266" spans="1:33" ht="15.75" customHeight="1" x14ac:dyDescent="0.25">
      <c r="A266" s="46"/>
      <c r="B266" s="384"/>
      <c r="C266" s="385"/>
      <c r="AG266" s="385"/>
    </row>
    <row r="267" spans="1:33" ht="15.75" customHeight="1" x14ac:dyDescent="0.25">
      <c r="A267" s="46"/>
      <c r="B267" s="384"/>
      <c r="C267" s="385"/>
      <c r="AG267" s="385"/>
    </row>
    <row r="268" spans="1:33" ht="15.75" customHeight="1" x14ac:dyDescent="0.25">
      <c r="A268" s="46"/>
      <c r="B268" s="384"/>
      <c r="C268" s="385"/>
      <c r="AG268" s="385"/>
    </row>
    <row r="269" spans="1:33" ht="15.75" customHeight="1" x14ac:dyDescent="0.25">
      <c r="A269" s="46"/>
      <c r="B269" s="384"/>
      <c r="C269" s="385"/>
      <c r="AG269" s="385"/>
    </row>
    <row r="270" spans="1:33" ht="15.75" customHeight="1" x14ac:dyDescent="0.25">
      <c r="A270" s="46"/>
      <c r="B270" s="384"/>
      <c r="C270" s="385"/>
      <c r="AG270" s="385"/>
    </row>
    <row r="271" spans="1:33" ht="15.75" customHeight="1" x14ac:dyDescent="0.25">
      <c r="A271" s="46"/>
      <c r="B271" s="384"/>
      <c r="C271" s="385"/>
      <c r="AG271" s="385"/>
    </row>
    <row r="272" spans="1:33" ht="15.75" customHeight="1" x14ac:dyDescent="0.25">
      <c r="A272" s="46"/>
      <c r="B272" s="384"/>
      <c r="C272" s="385"/>
      <c r="AG272" s="385"/>
    </row>
    <row r="273" spans="1:33" ht="15.75" customHeight="1" x14ac:dyDescent="0.25">
      <c r="A273" s="46"/>
      <c r="B273" s="384"/>
      <c r="C273" s="385"/>
      <c r="AG273" s="385"/>
    </row>
    <row r="274" spans="1:33" ht="15.75" customHeight="1" x14ac:dyDescent="0.25">
      <c r="A274" s="46"/>
      <c r="B274" s="384"/>
      <c r="C274" s="385"/>
      <c r="AG274" s="385"/>
    </row>
    <row r="275" spans="1:33" ht="15.75" customHeight="1" x14ac:dyDescent="0.25">
      <c r="A275" s="46"/>
      <c r="B275" s="384"/>
      <c r="C275" s="385"/>
      <c r="AG275" s="385"/>
    </row>
    <row r="276" spans="1:33" ht="15.75" customHeight="1" x14ac:dyDescent="0.25">
      <c r="A276" s="46"/>
      <c r="B276" s="384"/>
      <c r="C276" s="385"/>
      <c r="AG276" s="385"/>
    </row>
    <row r="277" spans="1:33" ht="15.75" customHeight="1" x14ac:dyDescent="0.25">
      <c r="A277" s="46"/>
      <c r="B277" s="384"/>
      <c r="C277" s="385"/>
      <c r="AG277" s="385"/>
    </row>
    <row r="278" spans="1:33" ht="15.75" customHeight="1" x14ac:dyDescent="0.25">
      <c r="A278" s="46"/>
      <c r="B278" s="384"/>
      <c r="C278" s="385"/>
      <c r="AG278" s="385"/>
    </row>
    <row r="279" spans="1:33" ht="15.75" customHeight="1" x14ac:dyDescent="0.25">
      <c r="A279" s="46"/>
      <c r="B279" s="384"/>
      <c r="C279" s="385"/>
      <c r="AG279" s="385"/>
    </row>
    <row r="280" spans="1:33" ht="15.75" customHeight="1" x14ac:dyDescent="0.25">
      <c r="A280" s="46"/>
      <c r="B280" s="384"/>
      <c r="C280" s="385"/>
      <c r="AG280" s="385"/>
    </row>
    <row r="281" spans="1:33" ht="15.75" customHeight="1" x14ac:dyDescent="0.25">
      <c r="A281" s="46"/>
      <c r="B281" s="384"/>
      <c r="C281" s="385"/>
      <c r="AG281" s="385"/>
    </row>
    <row r="282" spans="1:33" ht="15.75" customHeight="1" x14ac:dyDescent="0.25">
      <c r="A282" s="46"/>
      <c r="B282" s="384"/>
      <c r="C282" s="385"/>
      <c r="AG282" s="385"/>
    </row>
    <row r="283" spans="1:33" ht="15.75" customHeight="1" x14ac:dyDescent="0.25">
      <c r="A283" s="46"/>
      <c r="B283" s="384"/>
      <c r="C283" s="385"/>
      <c r="AG283" s="385"/>
    </row>
    <row r="284" spans="1:33" ht="15.75" customHeight="1" x14ac:dyDescent="0.25">
      <c r="A284" s="46"/>
      <c r="B284" s="384"/>
      <c r="C284" s="385"/>
      <c r="AG284" s="385"/>
    </row>
    <row r="285" spans="1:33" ht="15.75" customHeight="1" x14ac:dyDescent="0.25">
      <c r="A285" s="46"/>
      <c r="B285" s="384"/>
      <c r="C285" s="385"/>
      <c r="AG285" s="385"/>
    </row>
    <row r="286" spans="1:33" ht="15.75" customHeight="1" x14ac:dyDescent="0.25">
      <c r="A286" s="46"/>
      <c r="B286" s="384"/>
      <c r="C286" s="385"/>
      <c r="AG286" s="385"/>
    </row>
    <row r="287" spans="1:33" ht="15.75" customHeight="1" x14ac:dyDescent="0.25">
      <c r="A287" s="46"/>
      <c r="B287" s="384"/>
      <c r="C287" s="385"/>
      <c r="AG287" s="385"/>
    </row>
    <row r="288" spans="1:33" ht="15.75" customHeight="1" x14ac:dyDescent="0.25">
      <c r="A288" s="46"/>
      <c r="B288" s="384"/>
      <c r="C288" s="385"/>
      <c r="AG288" s="385"/>
    </row>
    <row r="289" spans="1:33" ht="15.75" customHeight="1" x14ac:dyDescent="0.25">
      <c r="A289" s="46"/>
      <c r="B289" s="384"/>
      <c r="C289" s="385"/>
      <c r="AG289" s="385"/>
    </row>
    <row r="290" spans="1:33" ht="15.75" customHeight="1" x14ac:dyDescent="0.25">
      <c r="A290" s="46"/>
      <c r="B290" s="384"/>
      <c r="C290" s="385"/>
      <c r="AG290" s="385"/>
    </row>
    <row r="291" spans="1:33" ht="15.75" customHeight="1" x14ac:dyDescent="0.25">
      <c r="A291" s="46"/>
      <c r="B291" s="384"/>
      <c r="C291" s="385"/>
      <c r="AG291" s="385"/>
    </row>
    <row r="292" spans="1:33" ht="15.75" customHeight="1" x14ac:dyDescent="0.25">
      <c r="A292" s="46"/>
      <c r="B292" s="384"/>
      <c r="C292" s="385"/>
      <c r="AG292" s="385"/>
    </row>
    <row r="293" spans="1:33" ht="15.75" customHeight="1" x14ac:dyDescent="0.25">
      <c r="A293" s="46"/>
      <c r="B293" s="384"/>
      <c r="C293" s="385"/>
      <c r="AG293" s="385"/>
    </row>
    <row r="294" spans="1:33" ht="15.75" customHeight="1" x14ac:dyDescent="0.25">
      <c r="A294" s="46"/>
      <c r="B294" s="384"/>
      <c r="C294" s="385"/>
      <c r="AG294" s="385"/>
    </row>
    <row r="295" spans="1:33" ht="15.75" customHeight="1" x14ac:dyDescent="0.25">
      <c r="A295" s="46"/>
      <c r="B295" s="384"/>
      <c r="C295" s="385"/>
      <c r="AG295" s="385"/>
    </row>
    <row r="296" spans="1:33" ht="15.75" customHeight="1" x14ac:dyDescent="0.25">
      <c r="A296" s="46"/>
      <c r="B296" s="384"/>
      <c r="C296" s="385"/>
      <c r="AG296" s="385"/>
    </row>
    <row r="297" spans="1:33" ht="15.75" customHeight="1" x14ac:dyDescent="0.25">
      <c r="A297" s="46"/>
      <c r="B297" s="384"/>
      <c r="C297" s="385"/>
      <c r="AG297" s="385"/>
    </row>
    <row r="298" spans="1:33" ht="15.75" customHeight="1" x14ac:dyDescent="0.25">
      <c r="A298" s="46"/>
      <c r="B298" s="384"/>
      <c r="C298" s="385"/>
      <c r="AG298" s="385"/>
    </row>
    <row r="299" spans="1:33" ht="15.75" customHeight="1" x14ac:dyDescent="0.25">
      <c r="A299" s="46"/>
      <c r="B299" s="384"/>
      <c r="C299" s="385"/>
      <c r="AG299" s="385"/>
    </row>
    <row r="300" spans="1:33" ht="15.75" customHeight="1" x14ac:dyDescent="0.25">
      <c r="A300" s="46"/>
      <c r="B300" s="384"/>
      <c r="C300" s="385"/>
      <c r="AG300" s="385"/>
    </row>
    <row r="301" spans="1:33" ht="15.75" customHeight="1" x14ac:dyDescent="0.25">
      <c r="A301" s="46"/>
      <c r="B301" s="384"/>
      <c r="C301" s="385"/>
      <c r="AG301" s="385"/>
    </row>
    <row r="302" spans="1:33" ht="15.75" customHeight="1" x14ac:dyDescent="0.25">
      <c r="A302" s="46"/>
      <c r="B302" s="384"/>
      <c r="C302" s="385"/>
      <c r="AG302" s="385"/>
    </row>
    <row r="303" spans="1:33" ht="15.75" customHeight="1" x14ac:dyDescent="0.25">
      <c r="A303" s="46"/>
      <c r="B303" s="384"/>
      <c r="C303" s="385"/>
      <c r="AG303" s="385"/>
    </row>
    <row r="304" spans="1:33" ht="15.75" customHeight="1" x14ac:dyDescent="0.25">
      <c r="A304" s="46"/>
      <c r="B304" s="384"/>
      <c r="C304" s="385"/>
      <c r="AG304" s="385"/>
    </row>
    <row r="305" spans="1:33" ht="15.75" customHeight="1" x14ac:dyDescent="0.25">
      <c r="A305" s="46"/>
      <c r="B305" s="384"/>
      <c r="C305" s="385"/>
      <c r="AG305" s="385"/>
    </row>
    <row r="306" spans="1:33" ht="15.75" customHeight="1" x14ac:dyDescent="0.25">
      <c r="A306" s="46"/>
      <c r="B306" s="384"/>
      <c r="C306" s="385"/>
      <c r="AG306" s="385"/>
    </row>
    <row r="307" spans="1:33" ht="15.75" customHeight="1" x14ac:dyDescent="0.25">
      <c r="A307" s="46"/>
      <c r="B307" s="384"/>
      <c r="C307" s="385"/>
      <c r="AG307" s="385"/>
    </row>
    <row r="308" spans="1:33" ht="15.75" customHeight="1" x14ac:dyDescent="0.25">
      <c r="A308" s="46"/>
      <c r="B308" s="384"/>
      <c r="C308" s="385"/>
      <c r="AG308" s="385"/>
    </row>
    <row r="309" spans="1:33" ht="15.75" customHeight="1" x14ac:dyDescent="0.25">
      <c r="A309" s="46"/>
      <c r="B309" s="384"/>
      <c r="C309" s="385"/>
      <c r="AG309" s="385"/>
    </row>
    <row r="310" spans="1:33" ht="15.75" customHeight="1" x14ac:dyDescent="0.25">
      <c r="A310" s="46"/>
      <c r="B310" s="384"/>
      <c r="C310" s="385"/>
      <c r="AG310" s="385"/>
    </row>
    <row r="311" spans="1:33" ht="15.75" customHeight="1" x14ac:dyDescent="0.25">
      <c r="A311" s="46"/>
      <c r="B311" s="384"/>
      <c r="C311" s="385"/>
      <c r="AG311" s="385"/>
    </row>
    <row r="312" spans="1:33" ht="15.75" customHeight="1" x14ac:dyDescent="0.25">
      <c r="A312" s="46"/>
      <c r="B312" s="384"/>
      <c r="C312" s="385"/>
      <c r="AG312" s="385"/>
    </row>
    <row r="313" spans="1:33" ht="15.75" customHeight="1" x14ac:dyDescent="0.25">
      <c r="A313" s="46"/>
      <c r="B313" s="384"/>
      <c r="C313" s="385"/>
      <c r="AG313" s="385"/>
    </row>
    <row r="314" spans="1:33" ht="15.75" customHeight="1" x14ac:dyDescent="0.25">
      <c r="A314" s="46"/>
      <c r="B314" s="384"/>
      <c r="C314" s="385"/>
      <c r="AG314" s="385"/>
    </row>
    <row r="315" spans="1:33" ht="15.75" customHeight="1" x14ac:dyDescent="0.25">
      <c r="A315" s="46"/>
      <c r="B315" s="384"/>
      <c r="C315" s="385"/>
      <c r="AG315" s="385"/>
    </row>
    <row r="316" spans="1:33" ht="15.75" customHeight="1" x14ac:dyDescent="0.25">
      <c r="A316" s="46"/>
      <c r="B316" s="384"/>
      <c r="C316" s="385"/>
      <c r="AG316" s="385"/>
    </row>
    <row r="317" spans="1:33" ht="15.75" customHeight="1" x14ac:dyDescent="0.25">
      <c r="A317" s="46"/>
      <c r="B317" s="384"/>
      <c r="C317" s="385"/>
      <c r="AG317" s="385"/>
    </row>
    <row r="318" spans="1:33" ht="15.75" customHeight="1" x14ac:dyDescent="0.25">
      <c r="A318" s="46"/>
      <c r="B318" s="384"/>
      <c r="C318" s="385"/>
      <c r="AG318" s="385"/>
    </row>
    <row r="319" spans="1:33" ht="15.75" customHeight="1" x14ac:dyDescent="0.25">
      <c r="A319" s="46"/>
      <c r="B319" s="384"/>
      <c r="C319" s="385"/>
      <c r="AG319" s="385"/>
    </row>
    <row r="320" spans="1:33" ht="15.75" customHeight="1" x14ac:dyDescent="0.25">
      <c r="A320" s="46"/>
      <c r="B320" s="384"/>
      <c r="C320" s="385"/>
      <c r="AG320" s="385"/>
    </row>
    <row r="321" spans="1:33" ht="15.75" customHeight="1" x14ac:dyDescent="0.25">
      <c r="A321" s="46"/>
      <c r="B321" s="384"/>
      <c r="C321" s="385"/>
      <c r="AG321" s="385"/>
    </row>
    <row r="322" spans="1:33" ht="15.75" customHeight="1" x14ac:dyDescent="0.25">
      <c r="A322" s="46"/>
      <c r="B322" s="384"/>
      <c r="C322" s="385"/>
      <c r="AG322" s="385"/>
    </row>
    <row r="323" spans="1:33" ht="15.75" customHeight="1" x14ac:dyDescent="0.25">
      <c r="A323" s="46"/>
      <c r="B323" s="384"/>
      <c r="C323" s="385"/>
      <c r="AG323" s="385"/>
    </row>
    <row r="324" spans="1:33" ht="15.75" customHeight="1" x14ac:dyDescent="0.25">
      <c r="A324" s="46"/>
      <c r="B324" s="384"/>
      <c r="C324" s="385"/>
      <c r="AG324" s="385"/>
    </row>
    <row r="325" spans="1:33" ht="15.75" customHeight="1" x14ac:dyDescent="0.25">
      <c r="A325" s="46"/>
      <c r="B325" s="384"/>
      <c r="C325" s="385"/>
      <c r="AG325" s="385"/>
    </row>
    <row r="326" spans="1:33" ht="15.75" customHeight="1" x14ac:dyDescent="0.25">
      <c r="A326" s="46"/>
      <c r="B326" s="384"/>
      <c r="C326" s="385"/>
      <c r="AG326" s="385"/>
    </row>
    <row r="327" spans="1:33" ht="15.75" customHeight="1" x14ac:dyDescent="0.25">
      <c r="A327" s="46"/>
      <c r="B327" s="384"/>
      <c r="C327" s="385"/>
      <c r="AG327" s="385"/>
    </row>
    <row r="328" spans="1:33" ht="15.75" customHeight="1" x14ac:dyDescent="0.25">
      <c r="A328" s="46"/>
      <c r="B328" s="384"/>
      <c r="C328" s="385"/>
      <c r="AG328" s="385"/>
    </row>
    <row r="329" spans="1:33" ht="15.75" customHeight="1" x14ac:dyDescent="0.25">
      <c r="A329" s="46"/>
      <c r="B329" s="384"/>
      <c r="C329" s="385"/>
      <c r="AG329" s="385"/>
    </row>
    <row r="330" spans="1:33" ht="15.75" customHeight="1" x14ac:dyDescent="0.25">
      <c r="A330" s="46"/>
      <c r="B330" s="384"/>
      <c r="C330" s="385"/>
      <c r="AG330" s="385"/>
    </row>
    <row r="331" spans="1:33" ht="15.75" customHeight="1" x14ac:dyDescent="0.25">
      <c r="A331" s="46"/>
      <c r="B331" s="384"/>
      <c r="C331" s="385"/>
      <c r="AG331" s="385"/>
    </row>
    <row r="332" spans="1:33" ht="15.75" customHeight="1" x14ac:dyDescent="0.25">
      <c r="A332" s="46"/>
      <c r="B332" s="384"/>
      <c r="C332" s="385"/>
      <c r="AG332" s="385"/>
    </row>
    <row r="333" spans="1:33" ht="15.75" customHeight="1" x14ac:dyDescent="0.25">
      <c r="A333" s="46"/>
      <c r="B333" s="384"/>
      <c r="C333" s="385"/>
      <c r="AG333" s="385"/>
    </row>
    <row r="334" spans="1:33" ht="15.75" customHeight="1" x14ac:dyDescent="0.25">
      <c r="A334" s="46"/>
      <c r="B334" s="384"/>
      <c r="C334" s="385"/>
      <c r="AG334" s="385"/>
    </row>
    <row r="335" spans="1:33" ht="15.75" customHeight="1" x14ac:dyDescent="0.25">
      <c r="A335" s="46"/>
      <c r="B335" s="384"/>
      <c r="C335" s="385"/>
      <c r="AG335" s="385"/>
    </row>
    <row r="336" spans="1:33" ht="15.75" customHeight="1" x14ac:dyDescent="0.25">
      <c r="A336" s="46"/>
      <c r="B336" s="384"/>
      <c r="C336" s="385"/>
      <c r="AG336" s="385"/>
    </row>
    <row r="337" spans="1:33" ht="15.75" customHeight="1" x14ac:dyDescent="0.25">
      <c r="A337" s="46"/>
      <c r="B337" s="384"/>
      <c r="C337" s="385"/>
      <c r="AG337" s="385"/>
    </row>
    <row r="338" spans="1:33" ht="15.75" customHeight="1" x14ac:dyDescent="0.25">
      <c r="A338" s="46"/>
      <c r="B338" s="384"/>
      <c r="C338" s="385"/>
      <c r="AG338" s="385"/>
    </row>
    <row r="339" spans="1:33" ht="15.75" customHeight="1" x14ac:dyDescent="0.25">
      <c r="A339" s="46"/>
      <c r="B339" s="384"/>
      <c r="C339" s="385"/>
      <c r="AG339" s="385"/>
    </row>
    <row r="340" spans="1:33" ht="15.75" customHeight="1" x14ac:dyDescent="0.25">
      <c r="A340" s="46"/>
      <c r="B340" s="384"/>
      <c r="C340" s="385"/>
      <c r="AG340" s="385"/>
    </row>
    <row r="341" spans="1:33" ht="15.75" customHeight="1" x14ac:dyDescent="0.25">
      <c r="A341" s="46"/>
      <c r="B341" s="384"/>
      <c r="C341" s="385"/>
      <c r="AG341" s="385"/>
    </row>
    <row r="342" spans="1:33" ht="15.75" customHeight="1" x14ac:dyDescent="0.25">
      <c r="A342" s="46"/>
      <c r="B342" s="384"/>
      <c r="C342" s="385"/>
      <c r="AG342" s="385"/>
    </row>
    <row r="343" spans="1:33" ht="15.75" customHeight="1" x14ac:dyDescent="0.25">
      <c r="A343" s="46"/>
      <c r="B343" s="384"/>
      <c r="C343" s="385"/>
      <c r="AG343" s="385"/>
    </row>
    <row r="344" spans="1:33" ht="15.75" customHeight="1" x14ac:dyDescent="0.25">
      <c r="A344" s="46"/>
      <c r="B344" s="384"/>
      <c r="C344" s="385"/>
      <c r="AG344" s="385"/>
    </row>
    <row r="345" spans="1:33" ht="15.75" customHeight="1" x14ac:dyDescent="0.25">
      <c r="A345" s="46"/>
      <c r="B345" s="384"/>
      <c r="C345" s="385"/>
      <c r="AG345" s="385"/>
    </row>
    <row r="346" spans="1:33" ht="15.75" customHeight="1" x14ac:dyDescent="0.25">
      <c r="A346" s="46"/>
      <c r="B346" s="384"/>
      <c r="C346" s="385"/>
      <c r="AG346" s="385"/>
    </row>
    <row r="347" spans="1:33" ht="15.75" customHeight="1" x14ac:dyDescent="0.25">
      <c r="A347" s="46"/>
      <c r="B347" s="384"/>
      <c r="C347" s="385"/>
      <c r="AG347" s="385"/>
    </row>
    <row r="348" spans="1:33" ht="15.75" customHeight="1" x14ac:dyDescent="0.25">
      <c r="A348" s="46"/>
      <c r="B348" s="384"/>
      <c r="C348" s="385"/>
      <c r="AG348" s="385"/>
    </row>
    <row r="349" spans="1:33" ht="15.75" customHeight="1" x14ac:dyDescent="0.25">
      <c r="A349" s="46"/>
      <c r="B349" s="384"/>
      <c r="C349" s="385"/>
      <c r="AG349" s="385"/>
    </row>
    <row r="350" spans="1:33" ht="15.75" customHeight="1" x14ac:dyDescent="0.25">
      <c r="A350" s="46"/>
      <c r="B350" s="384"/>
      <c r="C350" s="385"/>
      <c r="AG350" s="385"/>
    </row>
    <row r="351" spans="1:33" ht="15.75" customHeight="1" x14ac:dyDescent="0.25">
      <c r="A351" s="46"/>
      <c r="B351" s="384"/>
      <c r="C351" s="385"/>
      <c r="AG351" s="385"/>
    </row>
    <row r="352" spans="1:33" ht="15.75" customHeight="1" x14ac:dyDescent="0.25">
      <c r="A352" s="46"/>
      <c r="B352" s="384"/>
      <c r="C352" s="385"/>
      <c r="AG352" s="385"/>
    </row>
    <row r="353" spans="1:33" ht="15.75" customHeight="1" x14ac:dyDescent="0.25">
      <c r="A353" s="46"/>
      <c r="B353" s="384"/>
      <c r="C353" s="385"/>
      <c r="AG353" s="385"/>
    </row>
    <row r="354" spans="1:33" ht="15.75" customHeight="1" x14ac:dyDescent="0.25">
      <c r="A354" s="46"/>
      <c r="B354" s="384"/>
      <c r="C354" s="385"/>
      <c r="AG354" s="385"/>
    </row>
    <row r="355" spans="1:33" ht="15.75" customHeight="1" x14ac:dyDescent="0.25">
      <c r="A355" s="46"/>
      <c r="B355" s="384"/>
      <c r="C355" s="385"/>
      <c r="AG355" s="385"/>
    </row>
    <row r="356" spans="1:33" ht="15.75" customHeight="1" x14ac:dyDescent="0.25">
      <c r="A356" s="46"/>
      <c r="B356" s="384"/>
      <c r="C356" s="385"/>
      <c r="AG356" s="385"/>
    </row>
    <row r="357" spans="1:33" ht="15.75" customHeight="1" x14ac:dyDescent="0.25">
      <c r="A357" s="46"/>
      <c r="B357" s="384"/>
      <c r="C357" s="385"/>
      <c r="AG357" s="385"/>
    </row>
    <row r="358" spans="1:33" ht="15.75" customHeight="1" x14ac:dyDescent="0.25">
      <c r="A358" s="46"/>
      <c r="B358" s="384"/>
      <c r="C358" s="385"/>
      <c r="AG358" s="385"/>
    </row>
    <row r="359" spans="1:33" ht="15.75" customHeight="1" x14ac:dyDescent="0.25">
      <c r="A359" s="46"/>
      <c r="B359" s="384"/>
      <c r="C359" s="385"/>
      <c r="AG359" s="385"/>
    </row>
    <row r="360" spans="1:33" ht="15.75" customHeight="1" x14ac:dyDescent="0.25">
      <c r="A360" s="46"/>
      <c r="B360" s="384"/>
      <c r="C360" s="385"/>
      <c r="AG360" s="385"/>
    </row>
    <row r="361" spans="1:33" ht="15.75" customHeight="1" x14ac:dyDescent="0.25">
      <c r="A361" s="46"/>
      <c r="B361" s="384"/>
      <c r="C361" s="385"/>
      <c r="AG361" s="385"/>
    </row>
    <row r="362" spans="1:33" ht="15.75" customHeight="1" x14ac:dyDescent="0.25">
      <c r="A362" s="46"/>
      <c r="B362" s="384"/>
      <c r="C362" s="385"/>
      <c r="AG362" s="385"/>
    </row>
    <row r="363" spans="1:33" ht="15.75" customHeight="1" x14ac:dyDescent="0.25">
      <c r="A363" s="46"/>
      <c r="B363" s="384"/>
      <c r="C363" s="385"/>
      <c r="AG363" s="385"/>
    </row>
    <row r="364" spans="1:33" ht="15.75" customHeight="1" x14ac:dyDescent="0.25">
      <c r="A364" s="46"/>
      <c r="B364" s="384"/>
      <c r="C364" s="385"/>
      <c r="AG364" s="385"/>
    </row>
    <row r="365" spans="1:33" ht="15.75" customHeight="1" x14ac:dyDescent="0.25">
      <c r="A365" s="46"/>
      <c r="B365" s="384"/>
      <c r="C365" s="385"/>
      <c r="AG365" s="385"/>
    </row>
    <row r="366" spans="1:33" ht="15.75" customHeight="1" x14ac:dyDescent="0.25">
      <c r="A366" s="46"/>
      <c r="B366" s="384"/>
      <c r="C366" s="385"/>
      <c r="AG366" s="385"/>
    </row>
    <row r="367" spans="1:33" ht="15.75" customHeight="1" x14ac:dyDescent="0.25">
      <c r="A367" s="46"/>
      <c r="B367" s="384"/>
      <c r="C367" s="385"/>
      <c r="AG367" s="385"/>
    </row>
    <row r="368" spans="1:33" ht="15.75" customHeight="1" x14ac:dyDescent="0.25">
      <c r="A368" s="46"/>
      <c r="B368" s="384"/>
      <c r="C368" s="385"/>
      <c r="AG368" s="385"/>
    </row>
    <row r="369" spans="1:33" ht="15.75" customHeight="1" x14ac:dyDescent="0.25">
      <c r="A369" s="46"/>
      <c r="B369" s="384"/>
      <c r="C369" s="385"/>
      <c r="AG369" s="385"/>
    </row>
    <row r="370" spans="1:33" ht="15.75" customHeight="1" x14ac:dyDescent="0.25">
      <c r="A370" s="46"/>
      <c r="B370" s="384"/>
      <c r="C370" s="385"/>
      <c r="AG370" s="385"/>
    </row>
    <row r="371" spans="1:33" ht="15.75" customHeight="1" x14ac:dyDescent="0.25">
      <c r="A371" s="46"/>
      <c r="B371" s="384"/>
      <c r="C371" s="385"/>
      <c r="AG371" s="385"/>
    </row>
    <row r="372" spans="1:33" ht="15.75" customHeight="1" x14ac:dyDescent="0.25">
      <c r="A372" s="46"/>
      <c r="B372" s="384"/>
      <c r="C372" s="385"/>
      <c r="AG372" s="385"/>
    </row>
    <row r="373" spans="1:33" ht="15.75" customHeight="1" x14ac:dyDescent="0.25">
      <c r="A373" s="46"/>
      <c r="B373" s="384"/>
      <c r="C373" s="385"/>
      <c r="AG373" s="385"/>
    </row>
    <row r="374" spans="1:33" ht="15.75" customHeight="1" x14ac:dyDescent="0.25">
      <c r="A374" s="46"/>
      <c r="B374" s="384"/>
      <c r="C374" s="385"/>
      <c r="AG374" s="385"/>
    </row>
    <row r="375" spans="1:33" ht="15.75" customHeight="1" x14ac:dyDescent="0.25">
      <c r="A375" s="46"/>
      <c r="B375" s="384"/>
      <c r="C375" s="385"/>
      <c r="AG375" s="385"/>
    </row>
    <row r="376" spans="1:33" ht="15.75" customHeight="1" x14ac:dyDescent="0.25">
      <c r="A376" s="46"/>
      <c r="B376" s="384"/>
      <c r="C376" s="385"/>
      <c r="AG376" s="385"/>
    </row>
    <row r="377" spans="1:33" ht="15.75" customHeight="1" x14ac:dyDescent="0.25">
      <c r="A377" s="46"/>
      <c r="B377" s="384"/>
      <c r="C377" s="385"/>
      <c r="AG377" s="385"/>
    </row>
    <row r="378" spans="1:33" ht="15.75" customHeight="1" x14ac:dyDescent="0.25">
      <c r="A378" s="46"/>
      <c r="B378" s="384"/>
      <c r="C378" s="385"/>
      <c r="AG378" s="385"/>
    </row>
    <row r="379" spans="1:33" ht="15.75" customHeight="1" x14ac:dyDescent="0.25">
      <c r="A379" s="46"/>
      <c r="B379" s="384"/>
      <c r="C379" s="385"/>
      <c r="AG379" s="385"/>
    </row>
    <row r="380" spans="1:33" ht="15.75" customHeight="1" x14ac:dyDescent="0.25">
      <c r="A380" s="46"/>
      <c r="B380" s="384"/>
      <c r="C380" s="385"/>
      <c r="AG380" s="385"/>
    </row>
    <row r="381" spans="1:33" ht="15.75" customHeight="1" x14ac:dyDescent="0.25">
      <c r="A381" s="46"/>
      <c r="B381" s="384"/>
      <c r="C381" s="385"/>
      <c r="AG381" s="385"/>
    </row>
    <row r="382" spans="1:33" ht="15.75" customHeight="1" x14ac:dyDescent="0.25">
      <c r="A382" s="46"/>
      <c r="B382" s="384"/>
      <c r="C382" s="385"/>
      <c r="AG382" s="385"/>
    </row>
    <row r="383" spans="1:33" ht="15.75" customHeight="1" x14ac:dyDescent="0.25">
      <c r="A383" s="46"/>
      <c r="B383" s="384"/>
      <c r="C383" s="385"/>
      <c r="AG383" s="385"/>
    </row>
    <row r="384" spans="1:33" ht="15.75" customHeight="1" x14ac:dyDescent="0.25">
      <c r="A384" s="46"/>
      <c r="B384" s="384"/>
      <c r="C384" s="385"/>
      <c r="AG384" s="385"/>
    </row>
    <row r="385" spans="1:33" ht="15.75" customHeight="1" x14ac:dyDescent="0.25">
      <c r="A385" s="46"/>
      <c r="B385" s="384"/>
      <c r="C385" s="385"/>
      <c r="AG385" s="385"/>
    </row>
    <row r="386" spans="1:33" ht="15.75" customHeight="1" x14ac:dyDescent="0.25">
      <c r="A386" s="46"/>
      <c r="B386" s="384"/>
      <c r="C386" s="385"/>
      <c r="AG386" s="385"/>
    </row>
    <row r="387" spans="1:33" ht="15.75" customHeight="1" x14ac:dyDescent="0.25">
      <c r="A387" s="46"/>
      <c r="B387" s="384"/>
      <c r="C387" s="385"/>
      <c r="AG387" s="385"/>
    </row>
    <row r="388" spans="1:33" ht="15.75" customHeight="1" x14ac:dyDescent="0.25">
      <c r="A388" s="46"/>
      <c r="B388" s="384"/>
      <c r="C388" s="385"/>
      <c r="AG388" s="385"/>
    </row>
    <row r="389" spans="1:33" ht="15.75" customHeight="1" x14ac:dyDescent="0.25">
      <c r="A389" s="46"/>
      <c r="B389" s="384"/>
      <c r="C389" s="385"/>
      <c r="AG389" s="385"/>
    </row>
    <row r="390" spans="1:33" ht="15.75" customHeight="1" x14ac:dyDescent="0.25">
      <c r="A390" s="46"/>
      <c r="B390" s="384"/>
      <c r="C390" s="385"/>
      <c r="AG390" s="385"/>
    </row>
    <row r="391" spans="1:33" ht="15.75" customHeight="1" x14ac:dyDescent="0.25">
      <c r="A391" s="46"/>
      <c r="B391" s="384"/>
      <c r="C391" s="385"/>
      <c r="AG391" s="385"/>
    </row>
    <row r="392" spans="1:33" ht="15.75" customHeight="1" x14ac:dyDescent="0.25">
      <c r="A392" s="46"/>
      <c r="B392" s="384"/>
      <c r="C392" s="385"/>
      <c r="AG392" s="385"/>
    </row>
    <row r="393" spans="1:33" ht="15.75" customHeight="1" x14ac:dyDescent="0.25">
      <c r="A393" s="46"/>
      <c r="B393" s="384"/>
      <c r="C393" s="385"/>
      <c r="AG393" s="385"/>
    </row>
    <row r="394" spans="1:33" ht="15.75" customHeight="1" x14ac:dyDescent="0.25">
      <c r="A394" s="46"/>
      <c r="B394" s="384"/>
      <c r="C394" s="385"/>
      <c r="AG394" s="385"/>
    </row>
    <row r="395" spans="1:33" ht="15.75" customHeight="1" x14ac:dyDescent="0.25">
      <c r="A395" s="46"/>
      <c r="B395" s="384"/>
      <c r="C395" s="385"/>
      <c r="AG395" s="385"/>
    </row>
    <row r="396" spans="1:33" ht="15.75" customHeight="1" x14ac:dyDescent="0.25">
      <c r="A396" s="46"/>
      <c r="B396" s="384"/>
      <c r="C396" s="385"/>
      <c r="AG396" s="385"/>
    </row>
    <row r="397" spans="1:33" ht="15.75" customHeight="1" x14ac:dyDescent="0.25">
      <c r="A397" s="46"/>
      <c r="B397" s="384"/>
      <c r="C397" s="385"/>
      <c r="AG397" s="385"/>
    </row>
    <row r="398" spans="1:33" ht="15.75" customHeight="1" x14ac:dyDescent="0.25">
      <c r="A398" s="46"/>
      <c r="B398" s="384"/>
      <c r="C398" s="385"/>
      <c r="AG398" s="385"/>
    </row>
    <row r="399" spans="1:33" ht="15.75" customHeight="1" x14ac:dyDescent="0.25">
      <c r="A399" s="46"/>
      <c r="B399" s="384"/>
      <c r="C399" s="385"/>
      <c r="AG399" s="385"/>
    </row>
    <row r="400" spans="1:33" ht="15.75" customHeight="1" x14ac:dyDescent="0.25">
      <c r="A400" s="46"/>
      <c r="B400" s="384"/>
      <c r="C400" s="385"/>
      <c r="AG400" s="385"/>
    </row>
    <row r="401" spans="1:33" ht="15.75" customHeight="1" x14ac:dyDescent="0.25">
      <c r="A401" s="46"/>
      <c r="B401" s="384"/>
      <c r="C401" s="385"/>
      <c r="AG401" s="385"/>
    </row>
    <row r="402" spans="1:33" ht="15.75" customHeight="1" x14ac:dyDescent="0.25">
      <c r="A402" s="46"/>
      <c r="B402" s="384"/>
      <c r="C402" s="385"/>
      <c r="AG402" s="385"/>
    </row>
    <row r="403" spans="1:33" ht="15.75" customHeight="1" x14ac:dyDescent="0.25">
      <c r="A403" s="46"/>
      <c r="B403" s="384"/>
      <c r="C403" s="385"/>
      <c r="AG403" s="385"/>
    </row>
    <row r="404" spans="1:33" ht="15.75" customHeight="1" x14ac:dyDescent="0.25">
      <c r="A404" s="46"/>
      <c r="B404" s="384"/>
      <c r="C404" s="385"/>
      <c r="AG404" s="385"/>
    </row>
    <row r="405" spans="1:33" ht="15.75" customHeight="1" x14ac:dyDescent="0.25">
      <c r="A405" s="46"/>
      <c r="B405" s="384"/>
      <c r="C405" s="385"/>
      <c r="AG405" s="385"/>
    </row>
    <row r="406" spans="1:33" ht="15.75" customHeight="1" x14ac:dyDescent="0.25">
      <c r="A406" s="46"/>
      <c r="B406" s="384"/>
      <c r="C406" s="385"/>
      <c r="AG406" s="385"/>
    </row>
    <row r="407" spans="1:33" ht="15.75" customHeight="1" x14ac:dyDescent="0.25">
      <c r="A407" s="46"/>
      <c r="B407" s="384"/>
      <c r="C407" s="385"/>
      <c r="AG407" s="385"/>
    </row>
    <row r="408" spans="1:33" ht="15.75" customHeight="1" x14ac:dyDescent="0.25">
      <c r="A408" s="46"/>
      <c r="B408" s="384"/>
      <c r="C408" s="385"/>
      <c r="AG408" s="385"/>
    </row>
    <row r="409" spans="1:33" ht="15.75" customHeight="1" x14ac:dyDescent="0.25">
      <c r="A409" s="46"/>
      <c r="B409" s="384"/>
      <c r="C409" s="385"/>
      <c r="AG409" s="385"/>
    </row>
    <row r="410" spans="1:33" ht="15.75" customHeight="1" x14ac:dyDescent="0.25">
      <c r="A410" s="46"/>
      <c r="B410" s="384"/>
      <c r="C410" s="385"/>
      <c r="AG410" s="385"/>
    </row>
    <row r="411" spans="1:33" ht="15.75" customHeight="1" x14ac:dyDescent="0.25">
      <c r="A411" s="46"/>
      <c r="B411" s="384"/>
      <c r="C411" s="385"/>
      <c r="AG411" s="385"/>
    </row>
    <row r="412" spans="1:33" ht="15.75" customHeight="1" x14ac:dyDescent="0.25">
      <c r="A412" s="46"/>
      <c r="B412" s="384"/>
      <c r="C412" s="385"/>
      <c r="AG412" s="385"/>
    </row>
    <row r="413" spans="1:33" ht="15.75" customHeight="1" x14ac:dyDescent="0.25">
      <c r="A413" s="46"/>
      <c r="B413" s="384"/>
      <c r="C413" s="385"/>
      <c r="AG413" s="385"/>
    </row>
    <row r="414" spans="1:33" ht="15.75" customHeight="1" x14ac:dyDescent="0.25">
      <c r="A414" s="46"/>
      <c r="B414" s="384"/>
      <c r="C414" s="385"/>
      <c r="AG414" s="385"/>
    </row>
    <row r="415" spans="1:33" ht="15.75" customHeight="1" x14ac:dyDescent="0.25">
      <c r="A415" s="46"/>
      <c r="B415" s="384"/>
      <c r="C415" s="385"/>
      <c r="AG415" s="385"/>
    </row>
    <row r="416" spans="1:33" ht="15.75" customHeight="1" x14ac:dyDescent="0.25">
      <c r="A416" s="46"/>
      <c r="B416" s="384"/>
      <c r="C416" s="385"/>
      <c r="AG416" s="385"/>
    </row>
    <row r="417" spans="1:33" ht="15.75" customHeight="1" x14ac:dyDescent="0.25">
      <c r="A417" s="46"/>
      <c r="B417" s="384"/>
      <c r="C417" s="385"/>
      <c r="AG417" s="385"/>
    </row>
    <row r="418" spans="1:33" ht="15.75" customHeight="1" x14ac:dyDescent="0.25">
      <c r="A418" s="46"/>
      <c r="B418" s="384"/>
      <c r="C418" s="385"/>
      <c r="AG418" s="385"/>
    </row>
    <row r="419" spans="1:33" ht="15.75" customHeight="1" x14ac:dyDescent="0.25">
      <c r="A419" s="46"/>
      <c r="B419" s="384"/>
      <c r="C419" s="385"/>
      <c r="AG419" s="385"/>
    </row>
    <row r="420" spans="1:33" ht="15.75" customHeight="1" x14ac:dyDescent="0.25">
      <c r="A420" s="46"/>
      <c r="B420" s="384"/>
      <c r="C420" s="385"/>
      <c r="AG420" s="385"/>
    </row>
    <row r="421" spans="1:33" ht="15.75" customHeight="1" x14ac:dyDescent="0.25">
      <c r="A421" s="46"/>
      <c r="B421" s="384"/>
      <c r="C421" s="385"/>
      <c r="AG421" s="385"/>
    </row>
    <row r="422" spans="1:33" ht="15.75" customHeight="1" x14ac:dyDescent="0.25">
      <c r="A422" s="46"/>
      <c r="B422" s="384"/>
      <c r="C422" s="385"/>
      <c r="AG422" s="385"/>
    </row>
    <row r="423" spans="1:33" ht="15.75" customHeight="1" x14ac:dyDescent="0.25">
      <c r="A423" s="46"/>
      <c r="B423" s="384"/>
      <c r="C423" s="385"/>
      <c r="AG423" s="385"/>
    </row>
    <row r="424" spans="1:33" ht="15.75" customHeight="1" x14ac:dyDescent="0.25">
      <c r="A424" s="46"/>
      <c r="B424" s="384"/>
      <c r="C424" s="385"/>
      <c r="AG424" s="385"/>
    </row>
    <row r="425" spans="1:33" ht="15.75" customHeight="1" x14ac:dyDescent="0.25">
      <c r="A425" s="46"/>
      <c r="B425" s="384"/>
      <c r="C425" s="385"/>
      <c r="AG425" s="385"/>
    </row>
    <row r="426" spans="1:33" ht="15.75" customHeight="1" x14ac:dyDescent="0.25">
      <c r="A426" s="46"/>
      <c r="B426" s="384"/>
      <c r="C426" s="385"/>
      <c r="AG426" s="385"/>
    </row>
    <row r="427" spans="1:33" ht="15.75" customHeight="1" x14ac:dyDescent="0.25">
      <c r="A427" s="46"/>
      <c r="B427" s="384"/>
      <c r="C427" s="385"/>
      <c r="AG427" s="385"/>
    </row>
    <row r="428" spans="1:33" ht="15.75" customHeight="1" x14ac:dyDescent="0.25">
      <c r="A428" s="46"/>
      <c r="B428" s="384"/>
      <c r="C428" s="385"/>
      <c r="AG428" s="385"/>
    </row>
    <row r="429" spans="1:33" ht="15.75" customHeight="1" x14ac:dyDescent="0.25">
      <c r="A429" s="46"/>
      <c r="B429" s="384"/>
      <c r="C429" s="385"/>
      <c r="AG429" s="385"/>
    </row>
    <row r="430" spans="1:33" ht="15.75" customHeight="1" x14ac:dyDescent="0.25">
      <c r="A430" s="46"/>
      <c r="B430" s="384"/>
      <c r="C430" s="385"/>
      <c r="AG430" s="385"/>
    </row>
    <row r="431" spans="1:33" ht="15.75" customHeight="1" x14ac:dyDescent="0.25">
      <c r="A431" s="46"/>
      <c r="B431" s="384"/>
      <c r="C431" s="385"/>
      <c r="AG431" s="385"/>
    </row>
    <row r="432" spans="1:33" ht="15.75" customHeight="1" x14ac:dyDescent="0.25">
      <c r="A432" s="46"/>
      <c r="B432" s="384"/>
      <c r="C432" s="385"/>
      <c r="AG432" s="385"/>
    </row>
    <row r="433" spans="1:33" ht="15.75" customHeight="1" x14ac:dyDescent="0.25">
      <c r="A433" s="46"/>
      <c r="B433" s="384"/>
      <c r="C433" s="385"/>
      <c r="AG433" s="385"/>
    </row>
    <row r="434" spans="1:33" ht="15.75" customHeight="1" x14ac:dyDescent="0.25">
      <c r="A434" s="46"/>
      <c r="B434" s="384"/>
      <c r="C434" s="385"/>
      <c r="AG434" s="385"/>
    </row>
    <row r="435" spans="1:33" ht="15.75" customHeight="1" x14ac:dyDescent="0.25">
      <c r="A435" s="46"/>
      <c r="B435" s="384"/>
      <c r="C435" s="385"/>
      <c r="AG435" s="385"/>
    </row>
    <row r="436" spans="1:33" ht="15.75" customHeight="1" x14ac:dyDescent="0.25">
      <c r="A436" s="46"/>
      <c r="B436" s="384"/>
      <c r="C436" s="385"/>
      <c r="AG436" s="385"/>
    </row>
    <row r="437" spans="1:33" ht="15.75" customHeight="1" x14ac:dyDescent="0.25">
      <c r="A437" s="46"/>
      <c r="B437" s="384"/>
      <c r="C437" s="385"/>
      <c r="AG437" s="385"/>
    </row>
    <row r="438" spans="1:33" ht="15.75" customHeight="1" x14ac:dyDescent="0.25">
      <c r="A438" s="46"/>
      <c r="B438" s="384"/>
      <c r="C438" s="385"/>
      <c r="AG438" s="385"/>
    </row>
    <row r="439" spans="1:33" ht="15.75" customHeight="1" x14ac:dyDescent="0.25">
      <c r="A439" s="46"/>
      <c r="B439" s="384"/>
      <c r="C439" s="385"/>
      <c r="AG439" s="385"/>
    </row>
    <row r="440" spans="1:33" ht="15.75" customHeight="1" x14ac:dyDescent="0.25">
      <c r="A440" s="46"/>
      <c r="B440" s="384"/>
      <c r="C440" s="385"/>
      <c r="AG440" s="385"/>
    </row>
    <row r="441" spans="1:33" ht="15.75" customHeight="1" x14ac:dyDescent="0.25">
      <c r="A441" s="46"/>
      <c r="B441" s="384"/>
      <c r="C441" s="385"/>
      <c r="AG441" s="385"/>
    </row>
    <row r="442" spans="1:33" ht="15.75" customHeight="1" x14ac:dyDescent="0.25">
      <c r="A442" s="46"/>
      <c r="B442" s="384"/>
      <c r="C442" s="385"/>
      <c r="AG442" s="385"/>
    </row>
    <row r="443" spans="1:33" ht="15.75" customHeight="1" x14ac:dyDescent="0.25">
      <c r="A443" s="46"/>
      <c r="B443" s="384"/>
      <c r="C443" s="385"/>
      <c r="AG443" s="385"/>
    </row>
    <row r="444" spans="1:33" ht="15.75" customHeight="1" x14ac:dyDescent="0.25">
      <c r="A444" s="46"/>
      <c r="B444" s="384"/>
      <c r="C444" s="385"/>
      <c r="AG444" s="385"/>
    </row>
    <row r="445" spans="1:33" ht="15.75" customHeight="1" x14ac:dyDescent="0.25">
      <c r="A445" s="46"/>
      <c r="B445" s="384"/>
      <c r="C445" s="385"/>
      <c r="AG445" s="385"/>
    </row>
    <row r="446" spans="1:33" ht="15.75" customHeight="1" x14ac:dyDescent="0.25">
      <c r="A446" s="46"/>
      <c r="B446" s="384"/>
      <c r="C446" s="385"/>
      <c r="AG446" s="385"/>
    </row>
    <row r="447" spans="1:33" ht="15.75" customHeight="1" x14ac:dyDescent="0.25">
      <c r="A447" s="46"/>
      <c r="B447" s="384"/>
      <c r="C447" s="385"/>
      <c r="AG447" s="385"/>
    </row>
    <row r="448" spans="1:33" ht="15.75" customHeight="1" x14ac:dyDescent="0.25">
      <c r="A448" s="46"/>
      <c r="B448" s="384"/>
      <c r="C448" s="385"/>
      <c r="AG448" s="385"/>
    </row>
    <row r="449" spans="1:33" ht="15.75" customHeight="1" x14ac:dyDescent="0.25">
      <c r="A449" s="46"/>
      <c r="B449" s="384"/>
      <c r="C449" s="385"/>
      <c r="AG449" s="385"/>
    </row>
    <row r="450" spans="1:33" ht="15.75" customHeight="1" x14ac:dyDescent="0.25">
      <c r="A450" s="46"/>
      <c r="B450" s="384"/>
      <c r="C450" s="385"/>
      <c r="AG450" s="385"/>
    </row>
    <row r="451" spans="1:33" ht="15.75" customHeight="1" x14ac:dyDescent="0.25">
      <c r="A451" s="46"/>
      <c r="B451" s="384"/>
      <c r="C451" s="385"/>
      <c r="AG451" s="385"/>
    </row>
    <row r="452" spans="1:33" ht="15.75" customHeight="1" x14ac:dyDescent="0.25">
      <c r="A452" s="46"/>
      <c r="B452" s="384"/>
      <c r="C452" s="385"/>
      <c r="AG452" s="385"/>
    </row>
    <row r="453" spans="1:33" ht="15.75" customHeight="1" x14ac:dyDescent="0.25">
      <c r="A453" s="46"/>
      <c r="B453" s="384"/>
      <c r="C453" s="385"/>
      <c r="AG453" s="385"/>
    </row>
    <row r="454" spans="1:33" ht="15.75" customHeight="1" x14ac:dyDescent="0.25">
      <c r="A454" s="46"/>
      <c r="B454" s="384"/>
      <c r="C454" s="385"/>
      <c r="AG454" s="385"/>
    </row>
    <row r="455" spans="1:33" ht="15.75" customHeight="1" x14ac:dyDescent="0.25">
      <c r="A455" s="46"/>
      <c r="B455" s="384"/>
      <c r="C455" s="385"/>
      <c r="AG455" s="385"/>
    </row>
    <row r="456" spans="1:33" ht="15.75" customHeight="1" x14ac:dyDescent="0.25">
      <c r="A456" s="46"/>
      <c r="B456" s="384"/>
      <c r="C456" s="385"/>
      <c r="AG456" s="385"/>
    </row>
    <row r="457" spans="1:33" ht="15.75" customHeight="1" x14ac:dyDescent="0.25">
      <c r="A457" s="46"/>
      <c r="B457" s="384"/>
      <c r="C457" s="385"/>
      <c r="AG457" s="385"/>
    </row>
    <row r="458" spans="1:33" ht="15.75" customHeight="1" x14ac:dyDescent="0.25">
      <c r="A458" s="46"/>
      <c r="B458" s="384"/>
      <c r="C458" s="385"/>
      <c r="AG458" s="385"/>
    </row>
    <row r="459" spans="1:33" ht="15.75" customHeight="1" x14ac:dyDescent="0.25">
      <c r="A459" s="46"/>
      <c r="B459" s="384"/>
      <c r="C459" s="385"/>
      <c r="AG459" s="385"/>
    </row>
    <row r="460" spans="1:33" ht="15.75" customHeight="1" x14ac:dyDescent="0.25">
      <c r="A460" s="46"/>
      <c r="B460" s="384"/>
      <c r="C460" s="385"/>
      <c r="AG460" s="385"/>
    </row>
    <row r="461" spans="1:33" ht="15.75" customHeight="1" x14ac:dyDescent="0.25">
      <c r="A461" s="46"/>
      <c r="B461" s="384"/>
      <c r="C461" s="385"/>
      <c r="AG461" s="385"/>
    </row>
    <row r="462" spans="1:33" ht="15.75" customHeight="1" x14ac:dyDescent="0.25">
      <c r="A462" s="46"/>
      <c r="B462" s="384"/>
      <c r="C462" s="385"/>
      <c r="AG462" s="385"/>
    </row>
    <row r="463" spans="1:33" ht="15.75" customHeight="1" x14ac:dyDescent="0.25">
      <c r="A463" s="46"/>
      <c r="B463" s="384"/>
      <c r="C463" s="385"/>
      <c r="AG463" s="385"/>
    </row>
    <row r="464" spans="1:33" ht="15.75" customHeight="1" x14ac:dyDescent="0.25">
      <c r="A464" s="46"/>
      <c r="B464" s="384"/>
      <c r="C464" s="385"/>
      <c r="AG464" s="385"/>
    </row>
    <row r="465" spans="1:33" ht="15.75" customHeight="1" x14ac:dyDescent="0.25">
      <c r="A465" s="46"/>
      <c r="B465" s="384"/>
      <c r="C465" s="385"/>
      <c r="AG465" s="385"/>
    </row>
    <row r="466" spans="1:33" ht="15.75" customHeight="1" x14ac:dyDescent="0.25">
      <c r="A466" s="46"/>
      <c r="B466" s="384"/>
      <c r="C466" s="385"/>
      <c r="AG466" s="385"/>
    </row>
    <row r="467" spans="1:33" ht="15.75" customHeight="1" x14ac:dyDescent="0.25">
      <c r="A467" s="46"/>
      <c r="B467" s="384"/>
      <c r="C467" s="385"/>
      <c r="AG467" s="385"/>
    </row>
    <row r="468" spans="1:33" ht="15.75" customHeight="1" x14ac:dyDescent="0.25">
      <c r="A468" s="46"/>
      <c r="B468" s="384"/>
      <c r="C468" s="385"/>
      <c r="AG468" s="385"/>
    </row>
    <row r="469" spans="1:33" ht="15.75" customHeight="1" x14ac:dyDescent="0.25">
      <c r="A469" s="46"/>
      <c r="B469" s="384"/>
      <c r="C469" s="385"/>
      <c r="AG469" s="385"/>
    </row>
    <row r="470" spans="1:33" ht="15.75" customHeight="1" x14ac:dyDescent="0.25">
      <c r="A470" s="46"/>
      <c r="B470" s="384"/>
      <c r="C470" s="385"/>
      <c r="AG470" s="385"/>
    </row>
    <row r="471" spans="1:33" ht="15.75" customHeight="1" x14ac:dyDescent="0.25">
      <c r="A471" s="46"/>
      <c r="B471" s="384"/>
      <c r="C471" s="385"/>
      <c r="AG471" s="385"/>
    </row>
    <row r="472" spans="1:33" ht="15.75" customHeight="1" x14ac:dyDescent="0.25">
      <c r="A472" s="46"/>
      <c r="B472" s="384"/>
      <c r="C472" s="385"/>
      <c r="AG472" s="385"/>
    </row>
    <row r="473" spans="1:33" ht="15.75" customHeight="1" x14ac:dyDescent="0.25">
      <c r="A473" s="46"/>
      <c r="B473" s="384"/>
      <c r="C473" s="385"/>
      <c r="AG473" s="385"/>
    </row>
    <row r="474" spans="1:33" ht="15.75" customHeight="1" x14ac:dyDescent="0.25">
      <c r="A474" s="46"/>
      <c r="B474" s="384"/>
      <c r="C474" s="385"/>
      <c r="AG474" s="385"/>
    </row>
    <row r="475" spans="1:33" ht="15.75" customHeight="1" x14ac:dyDescent="0.25">
      <c r="A475" s="46"/>
      <c r="B475" s="384"/>
      <c r="C475" s="385"/>
      <c r="AG475" s="385"/>
    </row>
    <row r="476" spans="1:33" ht="15.75" customHeight="1" x14ac:dyDescent="0.25">
      <c r="A476" s="46"/>
      <c r="B476" s="384"/>
      <c r="C476" s="385"/>
      <c r="AG476" s="385"/>
    </row>
    <row r="477" spans="1:33" ht="15.75" customHeight="1" x14ac:dyDescent="0.25">
      <c r="A477" s="46"/>
      <c r="B477" s="384"/>
      <c r="C477" s="385"/>
      <c r="AG477" s="385"/>
    </row>
    <row r="478" spans="1:33" ht="15.75" customHeight="1" x14ac:dyDescent="0.25">
      <c r="A478" s="46"/>
      <c r="B478" s="384"/>
      <c r="C478" s="385"/>
      <c r="AG478" s="385"/>
    </row>
    <row r="479" spans="1:33" ht="15.75" customHeight="1" x14ac:dyDescent="0.25">
      <c r="A479" s="46"/>
      <c r="B479" s="384"/>
      <c r="C479" s="385"/>
      <c r="AG479" s="385"/>
    </row>
    <row r="480" spans="1:33" ht="15.75" customHeight="1" x14ac:dyDescent="0.25">
      <c r="A480" s="46"/>
      <c r="B480" s="384"/>
      <c r="C480" s="385"/>
      <c r="AG480" s="385"/>
    </row>
    <row r="481" spans="1:33" ht="15.75" customHeight="1" x14ac:dyDescent="0.25">
      <c r="A481" s="46"/>
      <c r="B481" s="384"/>
      <c r="C481" s="385"/>
      <c r="AG481" s="385"/>
    </row>
    <row r="482" spans="1:33" ht="15.75" customHeight="1" x14ac:dyDescent="0.25">
      <c r="A482" s="46"/>
      <c r="B482" s="384"/>
      <c r="C482" s="385"/>
      <c r="AG482" s="385"/>
    </row>
    <row r="483" spans="1:33" ht="15.75" customHeight="1" x14ac:dyDescent="0.25">
      <c r="A483" s="46"/>
      <c r="B483" s="384"/>
      <c r="C483" s="385"/>
      <c r="AG483" s="385"/>
    </row>
    <row r="484" spans="1:33" ht="15.75" customHeight="1" x14ac:dyDescent="0.25">
      <c r="A484" s="46"/>
      <c r="B484" s="384"/>
      <c r="C484" s="385"/>
      <c r="AG484" s="385"/>
    </row>
    <row r="485" spans="1:33" ht="15.75" customHeight="1" x14ac:dyDescent="0.25">
      <c r="A485" s="46"/>
      <c r="B485" s="384"/>
      <c r="C485" s="385"/>
      <c r="AG485" s="385"/>
    </row>
    <row r="486" spans="1:33" ht="15.75" customHeight="1" x14ac:dyDescent="0.25">
      <c r="A486" s="46"/>
      <c r="B486" s="384"/>
      <c r="C486" s="385"/>
      <c r="AG486" s="385"/>
    </row>
    <row r="487" spans="1:33" ht="15.75" customHeight="1" x14ac:dyDescent="0.25">
      <c r="A487" s="46"/>
      <c r="B487" s="384"/>
      <c r="C487" s="385"/>
      <c r="AG487" s="385"/>
    </row>
    <row r="488" spans="1:33" ht="15.75" customHeight="1" x14ac:dyDescent="0.25">
      <c r="A488" s="46"/>
      <c r="B488" s="384"/>
      <c r="C488" s="385"/>
      <c r="AG488" s="385"/>
    </row>
    <row r="489" spans="1:33" ht="15.75" customHeight="1" x14ac:dyDescent="0.25">
      <c r="A489" s="46"/>
      <c r="B489" s="384"/>
      <c r="C489" s="385"/>
      <c r="AG489" s="385"/>
    </row>
    <row r="490" spans="1:33" ht="15.75" customHeight="1" x14ac:dyDescent="0.25">
      <c r="A490" s="46"/>
      <c r="B490" s="384"/>
      <c r="C490" s="385"/>
      <c r="AG490" s="385"/>
    </row>
    <row r="491" spans="1:33" ht="15.75" customHeight="1" x14ac:dyDescent="0.25">
      <c r="A491" s="46"/>
      <c r="B491" s="384"/>
      <c r="C491" s="385"/>
      <c r="AG491" s="385"/>
    </row>
    <row r="492" spans="1:33" ht="15.75" customHeight="1" x14ac:dyDescent="0.25">
      <c r="A492" s="46"/>
      <c r="B492" s="384"/>
      <c r="C492" s="385"/>
      <c r="AG492" s="385"/>
    </row>
    <row r="493" spans="1:33" ht="15.75" customHeight="1" x14ac:dyDescent="0.25">
      <c r="A493" s="46"/>
      <c r="B493" s="384"/>
      <c r="C493" s="385"/>
      <c r="AG493" s="385"/>
    </row>
    <row r="494" spans="1:33" ht="15.75" customHeight="1" x14ac:dyDescent="0.25">
      <c r="A494" s="46"/>
      <c r="B494" s="384"/>
      <c r="C494" s="385"/>
      <c r="AG494" s="385"/>
    </row>
    <row r="495" spans="1:33" ht="15.75" customHeight="1" x14ac:dyDescent="0.25">
      <c r="A495" s="46"/>
      <c r="B495" s="384"/>
      <c r="C495" s="385"/>
      <c r="AG495" s="385"/>
    </row>
    <row r="496" spans="1:33" ht="15.75" customHeight="1" x14ac:dyDescent="0.25">
      <c r="A496" s="46"/>
      <c r="B496" s="384"/>
      <c r="C496" s="385"/>
      <c r="AG496" s="385"/>
    </row>
    <row r="497" spans="1:33" ht="15.75" customHeight="1" x14ac:dyDescent="0.25">
      <c r="A497" s="46"/>
      <c r="B497" s="384"/>
      <c r="C497" s="385"/>
      <c r="AG497" s="385"/>
    </row>
    <row r="498" spans="1:33" ht="15.75" customHeight="1" x14ac:dyDescent="0.25">
      <c r="A498" s="46"/>
      <c r="B498" s="384"/>
      <c r="C498" s="385"/>
      <c r="AG498" s="385"/>
    </row>
    <row r="499" spans="1:33" ht="15.75" customHeight="1" x14ac:dyDescent="0.25">
      <c r="A499" s="46"/>
      <c r="B499" s="384"/>
      <c r="C499" s="385"/>
      <c r="AG499" s="385"/>
    </row>
    <row r="500" spans="1:33" ht="15.75" customHeight="1" x14ac:dyDescent="0.25">
      <c r="A500" s="46"/>
      <c r="B500" s="384"/>
      <c r="C500" s="385"/>
      <c r="AG500" s="385"/>
    </row>
    <row r="501" spans="1:33" ht="15.75" customHeight="1" x14ac:dyDescent="0.25">
      <c r="A501" s="46"/>
      <c r="B501" s="384"/>
      <c r="C501" s="385"/>
      <c r="AG501" s="385"/>
    </row>
    <row r="502" spans="1:33" ht="15.75" customHeight="1" x14ac:dyDescent="0.25">
      <c r="A502" s="46"/>
      <c r="B502" s="384"/>
      <c r="C502" s="385"/>
      <c r="AG502" s="385"/>
    </row>
    <row r="503" spans="1:33" ht="15.75" customHeight="1" x14ac:dyDescent="0.25">
      <c r="A503" s="46"/>
      <c r="B503" s="384"/>
      <c r="C503" s="385"/>
      <c r="AG503" s="385"/>
    </row>
    <row r="504" spans="1:33" ht="15.75" customHeight="1" x14ac:dyDescent="0.25">
      <c r="A504" s="46"/>
      <c r="B504" s="384"/>
      <c r="C504" s="385"/>
      <c r="AG504" s="385"/>
    </row>
    <row r="505" spans="1:33" ht="15.75" customHeight="1" x14ac:dyDescent="0.25">
      <c r="A505" s="46"/>
      <c r="B505" s="384"/>
      <c r="C505" s="385"/>
      <c r="AG505" s="385"/>
    </row>
    <row r="506" spans="1:33" ht="15.75" customHeight="1" x14ac:dyDescent="0.25">
      <c r="A506" s="46"/>
      <c r="B506" s="384"/>
      <c r="C506" s="385"/>
      <c r="AG506" s="385"/>
    </row>
    <row r="507" spans="1:33" ht="15.75" customHeight="1" x14ac:dyDescent="0.25">
      <c r="A507" s="46"/>
      <c r="B507" s="384"/>
      <c r="C507" s="385"/>
      <c r="AG507" s="385"/>
    </row>
    <row r="508" spans="1:33" ht="15.75" customHeight="1" x14ac:dyDescent="0.25">
      <c r="A508" s="46"/>
      <c r="B508" s="384"/>
      <c r="C508" s="385"/>
      <c r="AG508" s="385"/>
    </row>
    <row r="509" spans="1:33" ht="15.75" customHeight="1" x14ac:dyDescent="0.25">
      <c r="A509" s="46"/>
      <c r="B509" s="384"/>
      <c r="C509" s="385"/>
      <c r="AG509" s="385"/>
    </row>
    <row r="510" spans="1:33" ht="15.75" customHeight="1" x14ac:dyDescent="0.25">
      <c r="A510" s="46"/>
      <c r="B510" s="384"/>
      <c r="C510" s="385"/>
      <c r="AG510" s="385"/>
    </row>
    <row r="511" spans="1:33" ht="15.75" customHeight="1" x14ac:dyDescent="0.25">
      <c r="A511" s="46"/>
      <c r="B511" s="384"/>
      <c r="C511" s="385"/>
      <c r="AG511" s="385"/>
    </row>
    <row r="512" spans="1:33" ht="15.75" customHeight="1" x14ac:dyDescent="0.25">
      <c r="A512" s="46"/>
      <c r="B512" s="384"/>
      <c r="C512" s="385"/>
      <c r="AG512" s="385"/>
    </row>
    <row r="513" spans="1:33" ht="15.75" customHeight="1" x14ac:dyDescent="0.25">
      <c r="A513" s="46"/>
      <c r="B513" s="384"/>
      <c r="C513" s="385"/>
      <c r="AG513" s="385"/>
    </row>
    <row r="514" spans="1:33" ht="15.75" customHeight="1" x14ac:dyDescent="0.25">
      <c r="A514" s="46"/>
      <c r="B514" s="384"/>
      <c r="C514" s="385"/>
      <c r="AG514" s="385"/>
    </row>
    <row r="515" spans="1:33" ht="15.75" customHeight="1" x14ac:dyDescent="0.25">
      <c r="A515" s="46"/>
      <c r="B515" s="384"/>
      <c r="C515" s="385"/>
      <c r="AG515" s="385"/>
    </row>
    <row r="516" spans="1:33" ht="15.75" customHeight="1" x14ac:dyDescent="0.25">
      <c r="A516" s="46"/>
      <c r="B516" s="384"/>
      <c r="C516" s="385"/>
      <c r="AG516" s="385"/>
    </row>
    <row r="517" spans="1:33" ht="15.75" customHeight="1" x14ac:dyDescent="0.25">
      <c r="A517" s="46"/>
      <c r="B517" s="384"/>
      <c r="C517" s="385"/>
      <c r="AG517" s="385"/>
    </row>
    <row r="518" spans="1:33" ht="15.75" customHeight="1" x14ac:dyDescent="0.25">
      <c r="A518" s="46"/>
      <c r="B518" s="384"/>
      <c r="C518" s="385"/>
      <c r="AG518" s="385"/>
    </row>
    <row r="519" spans="1:33" ht="15.75" customHeight="1" x14ac:dyDescent="0.25">
      <c r="A519" s="46"/>
      <c r="B519" s="384"/>
      <c r="C519" s="385"/>
      <c r="AG519" s="385"/>
    </row>
    <row r="520" spans="1:33" ht="15.75" customHeight="1" x14ac:dyDescent="0.25">
      <c r="A520" s="46"/>
      <c r="B520" s="384"/>
      <c r="C520" s="385"/>
      <c r="AG520" s="385"/>
    </row>
    <row r="521" spans="1:33" ht="15.75" customHeight="1" x14ac:dyDescent="0.25">
      <c r="A521" s="46"/>
      <c r="B521" s="384"/>
      <c r="C521" s="385"/>
      <c r="AG521" s="385"/>
    </row>
    <row r="522" spans="1:33" ht="15.75" customHeight="1" x14ac:dyDescent="0.25">
      <c r="A522" s="46"/>
      <c r="B522" s="384"/>
      <c r="C522" s="385"/>
      <c r="AG522" s="385"/>
    </row>
    <row r="523" spans="1:33" ht="15.75" customHeight="1" x14ac:dyDescent="0.25">
      <c r="A523" s="46"/>
      <c r="B523" s="384"/>
      <c r="C523" s="385"/>
      <c r="AG523" s="385"/>
    </row>
    <row r="524" spans="1:33" ht="15.75" customHeight="1" x14ac:dyDescent="0.25">
      <c r="A524" s="46"/>
      <c r="B524" s="384"/>
      <c r="C524" s="385"/>
      <c r="AG524" s="385"/>
    </row>
    <row r="525" spans="1:33" ht="15.75" customHeight="1" x14ac:dyDescent="0.25">
      <c r="A525" s="46"/>
      <c r="B525" s="384"/>
      <c r="C525" s="385"/>
      <c r="AG525" s="385"/>
    </row>
    <row r="526" spans="1:33" ht="15.75" customHeight="1" x14ac:dyDescent="0.25">
      <c r="A526" s="46"/>
      <c r="B526" s="384"/>
      <c r="C526" s="385"/>
      <c r="AG526" s="385"/>
    </row>
    <row r="527" spans="1:33" ht="15.75" customHeight="1" x14ac:dyDescent="0.25">
      <c r="A527" s="46"/>
      <c r="B527" s="384"/>
      <c r="C527" s="385"/>
      <c r="AG527" s="385"/>
    </row>
    <row r="528" spans="1:33" ht="15.75" customHeight="1" x14ac:dyDescent="0.25">
      <c r="A528" s="46"/>
      <c r="B528" s="384"/>
      <c r="C528" s="385"/>
      <c r="AG528" s="385"/>
    </row>
    <row r="529" spans="1:33" ht="15.75" customHeight="1" x14ac:dyDescent="0.25">
      <c r="A529" s="46"/>
      <c r="B529" s="384"/>
      <c r="C529" s="385"/>
      <c r="AG529" s="385"/>
    </row>
    <row r="530" spans="1:33" ht="15.75" customHeight="1" x14ac:dyDescent="0.25">
      <c r="A530" s="46"/>
      <c r="B530" s="384"/>
      <c r="C530" s="385"/>
      <c r="AG530" s="385"/>
    </row>
    <row r="531" spans="1:33" ht="15.75" customHeight="1" x14ac:dyDescent="0.25">
      <c r="A531" s="46"/>
      <c r="B531" s="384"/>
      <c r="C531" s="385"/>
      <c r="AG531" s="385"/>
    </row>
    <row r="532" spans="1:33" ht="15.75" customHeight="1" x14ac:dyDescent="0.25">
      <c r="A532" s="46"/>
      <c r="B532" s="384"/>
      <c r="C532" s="385"/>
      <c r="AG532" s="385"/>
    </row>
    <row r="533" spans="1:33" ht="15.75" customHeight="1" x14ac:dyDescent="0.25">
      <c r="A533" s="46"/>
      <c r="B533" s="384"/>
      <c r="C533" s="385"/>
      <c r="AG533" s="385"/>
    </row>
    <row r="534" spans="1:33" ht="15.75" customHeight="1" x14ac:dyDescent="0.25">
      <c r="A534" s="46"/>
      <c r="B534" s="384"/>
      <c r="C534" s="385"/>
      <c r="AG534" s="385"/>
    </row>
    <row r="535" spans="1:33" ht="15.75" customHeight="1" x14ac:dyDescent="0.25">
      <c r="A535" s="46"/>
      <c r="B535" s="384"/>
      <c r="C535" s="385"/>
      <c r="AG535" s="385"/>
    </row>
    <row r="536" spans="1:33" ht="15.75" customHeight="1" x14ac:dyDescent="0.25">
      <c r="A536" s="46"/>
      <c r="B536" s="384"/>
      <c r="C536" s="385"/>
      <c r="AG536" s="385"/>
    </row>
    <row r="537" spans="1:33" ht="15.75" customHeight="1" x14ac:dyDescent="0.25">
      <c r="A537" s="46"/>
      <c r="B537" s="384"/>
      <c r="C537" s="385"/>
      <c r="AG537" s="385"/>
    </row>
    <row r="538" spans="1:33" ht="15.75" customHeight="1" x14ac:dyDescent="0.25">
      <c r="A538" s="46"/>
      <c r="B538" s="384"/>
      <c r="C538" s="385"/>
      <c r="AG538" s="385"/>
    </row>
    <row r="539" spans="1:33" ht="15.75" customHeight="1" x14ac:dyDescent="0.25">
      <c r="A539" s="46"/>
      <c r="B539" s="384"/>
      <c r="C539" s="385"/>
      <c r="AG539" s="385"/>
    </row>
    <row r="540" spans="1:33" ht="15.75" customHeight="1" x14ac:dyDescent="0.25">
      <c r="A540" s="46"/>
      <c r="B540" s="384"/>
      <c r="C540" s="385"/>
      <c r="AG540" s="385"/>
    </row>
    <row r="541" spans="1:33" ht="15.75" customHeight="1" x14ac:dyDescent="0.25">
      <c r="A541" s="46"/>
      <c r="B541" s="384"/>
      <c r="C541" s="385"/>
      <c r="AG541" s="385"/>
    </row>
    <row r="542" spans="1:33" ht="15.75" customHeight="1" x14ac:dyDescent="0.25">
      <c r="A542" s="46"/>
      <c r="B542" s="384"/>
      <c r="C542" s="385"/>
      <c r="AG542" s="385"/>
    </row>
    <row r="543" spans="1:33" ht="15.75" customHeight="1" x14ac:dyDescent="0.25">
      <c r="A543" s="46"/>
      <c r="B543" s="384"/>
      <c r="C543" s="385"/>
      <c r="AG543" s="385"/>
    </row>
    <row r="544" spans="1:33" ht="15.75" customHeight="1" x14ac:dyDescent="0.25">
      <c r="A544" s="46"/>
      <c r="B544" s="384"/>
      <c r="C544" s="385"/>
      <c r="AG544" s="385"/>
    </row>
    <row r="545" spans="1:33" ht="15.75" customHeight="1" x14ac:dyDescent="0.25">
      <c r="A545" s="46"/>
      <c r="B545" s="384"/>
      <c r="C545" s="385"/>
      <c r="AG545" s="385"/>
    </row>
    <row r="546" spans="1:33" ht="15.75" customHeight="1" x14ac:dyDescent="0.25">
      <c r="A546" s="46"/>
      <c r="B546" s="384"/>
      <c r="C546" s="385"/>
      <c r="AG546" s="385"/>
    </row>
    <row r="547" spans="1:33" ht="15.75" customHeight="1" x14ac:dyDescent="0.25">
      <c r="A547" s="46"/>
      <c r="B547" s="384"/>
      <c r="C547" s="385"/>
      <c r="AG547" s="385"/>
    </row>
    <row r="548" spans="1:33" ht="15.75" customHeight="1" x14ac:dyDescent="0.25">
      <c r="A548" s="46"/>
      <c r="B548" s="384"/>
      <c r="C548" s="385"/>
      <c r="AG548" s="385"/>
    </row>
    <row r="549" spans="1:33" ht="15.75" customHeight="1" x14ac:dyDescent="0.25">
      <c r="A549" s="46"/>
      <c r="B549" s="384"/>
      <c r="C549" s="385"/>
      <c r="AG549" s="385"/>
    </row>
    <row r="550" spans="1:33" ht="15.75" customHeight="1" x14ac:dyDescent="0.25">
      <c r="A550" s="46"/>
      <c r="B550" s="384"/>
      <c r="C550" s="385"/>
      <c r="AG550" s="385"/>
    </row>
    <row r="551" spans="1:33" ht="15.75" customHeight="1" x14ac:dyDescent="0.25">
      <c r="A551" s="46"/>
      <c r="B551" s="384"/>
      <c r="C551" s="385"/>
      <c r="AG551" s="385"/>
    </row>
    <row r="552" spans="1:33" ht="15.75" customHeight="1" x14ac:dyDescent="0.25">
      <c r="A552" s="46"/>
      <c r="B552" s="384"/>
      <c r="C552" s="385"/>
      <c r="AG552" s="385"/>
    </row>
    <row r="553" spans="1:33" ht="15.75" customHeight="1" x14ac:dyDescent="0.25">
      <c r="A553" s="46"/>
      <c r="B553" s="384"/>
      <c r="C553" s="385"/>
      <c r="AG553" s="385"/>
    </row>
    <row r="554" spans="1:33" ht="15.75" customHeight="1" x14ac:dyDescent="0.25">
      <c r="A554" s="46"/>
      <c r="B554" s="384"/>
      <c r="C554" s="385"/>
      <c r="AG554" s="385"/>
    </row>
    <row r="555" spans="1:33" ht="15.75" customHeight="1" x14ac:dyDescent="0.25">
      <c r="A555" s="46"/>
      <c r="B555" s="384"/>
      <c r="C555" s="385"/>
      <c r="AG555" s="385"/>
    </row>
    <row r="556" spans="1:33" ht="15.75" customHeight="1" x14ac:dyDescent="0.25">
      <c r="A556" s="46"/>
      <c r="B556" s="384"/>
      <c r="C556" s="385"/>
      <c r="AG556" s="385"/>
    </row>
    <row r="557" spans="1:33" ht="15.75" customHeight="1" x14ac:dyDescent="0.25">
      <c r="A557" s="46"/>
      <c r="B557" s="384"/>
      <c r="C557" s="385"/>
      <c r="AG557" s="385"/>
    </row>
    <row r="558" spans="1:33" ht="15.75" customHeight="1" x14ac:dyDescent="0.25">
      <c r="A558" s="46"/>
      <c r="B558" s="384"/>
      <c r="C558" s="385"/>
      <c r="AG558" s="385"/>
    </row>
    <row r="559" spans="1:33" ht="15.75" customHeight="1" x14ac:dyDescent="0.25">
      <c r="A559" s="46"/>
      <c r="B559" s="384"/>
      <c r="C559" s="385"/>
      <c r="AG559" s="385"/>
    </row>
    <row r="560" spans="1:33" ht="15.75" customHeight="1" x14ac:dyDescent="0.25">
      <c r="A560" s="46"/>
      <c r="B560" s="384"/>
      <c r="C560" s="385"/>
      <c r="AG560" s="385"/>
    </row>
    <row r="561" spans="1:33" ht="15.75" customHeight="1" x14ac:dyDescent="0.25">
      <c r="A561" s="46"/>
      <c r="B561" s="384"/>
      <c r="C561" s="385"/>
      <c r="AG561" s="385"/>
    </row>
    <row r="562" spans="1:33" ht="15.75" customHeight="1" x14ac:dyDescent="0.25">
      <c r="A562" s="46"/>
      <c r="B562" s="384"/>
      <c r="C562" s="385"/>
      <c r="AG562" s="385"/>
    </row>
    <row r="563" spans="1:33" ht="15.75" customHeight="1" x14ac:dyDescent="0.25">
      <c r="A563" s="46"/>
      <c r="B563" s="384"/>
      <c r="C563" s="385"/>
      <c r="AG563" s="385"/>
    </row>
    <row r="564" spans="1:33" ht="15.75" customHeight="1" x14ac:dyDescent="0.25">
      <c r="A564" s="46"/>
      <c r="B564" s="384"/>
      <c r="C564" s="385"/>
      <c r="AG564" s="385"/>
    </row>
    <row r="565" spans="1:33" ht="15.75" customHeight="1" x14ac:dyDescent="0.25">
      <c r="A565" s="46"/>
      <c r="B565" s="384"/>
      <c r="C565" s="385"/>
      <c r="AG565" s="385"/>
    </row>
    <row r="566" spans="1:33" ht="15.75" customHeight="1" x14ac:dyDescent="0.25">
      <c r="A566" s="46"/>
      <c r="B566" s="384"/>
      <c r="C566" s="385"/>
      <c r="AG566" s="385"/>
    </row>
    <row r="567" spans="1:33" ht="15.75" customHeight="1" x14ac:dyDescent="0.25">
      <c r="A567" s="46"/>
      <c r="B567" s="384"/>
      <c r="C567" s="385"/>
      <c r="AG567" s="385"/>
    </row>
    <row r="568" spans="1:33" ht="15.75" customHeight="1" x14ac:dyDescent="0.25">
      <c r="A568" s="46"/>
      <c r="B568" s="384"/>
      <c r="C568" s="385"/>
      <c r="AG568" s="385"/>
    </row>
    <row r="569" spans="1:33" ht="15.75" customHeight="1" x14ac:dyDescent="0.25">
      <c r="A569" s="46"/>
      <c r="B569" s="384"/>
      <c r="C569" s="385"/>
      <c r="AG569" s="385"/>
    </row>
    <row r="570" spans="1:33" ht="15.75" customHeight="1" x14ac:dyDescent="0.25">
      <c r="A570" s="46"/>
      <c r="B570" s="384"/>
      <c r="C570" s="385"/>
      <c r="AG570" s="385"/>
    </row>
    <row r="571" spans="1:33" ht="15.75" customHeight="1" x14ac:dyDescent="0.25">
      <c r="A571" s="46"/>
      <c r="B571" s="384"/>
      <c r="C571" s="385"/>
      <c r="AG571" s="385"/>
    </row>
    <row r="572" spans="1:33" ht="15.75" customHeight="1" x14ac:dyDescent="0.25">
      <c r="A572" s="46"/>
      <c r="B572" s="384"/>
      <c r="C572" s="385"/>
      <c r="AG572" s="385"/>
    </row>
    <row r="573" spans="1:33" ht="15.75" customHeight="1" x14ac:dyDescent="0.25">
      <c r="A573" s="46"/>
      <c r="B573" s="384"/>
      <c r="C573" s="385"/>
      <c r="AG573" s="385"/>
    </row>
    <row r="574" spans="1:33" ht="15.75" customHeight="1" x14ac:dyDescent="0.25">
      <c r="A574" s="46"/>
      <c r="B574" s="384"/>
      <c r="C574" s="385"/>
      <c r="AG574" s="385"/>
    </row>
    <row r="575" spans="1:33" ht="15.75" customHeight="1" x14ac:dyDescent="0.25">
      <c r="A575" s="46"/>
      <c r="B575" s="384"/>
      <c r="C575" s="385"/>
      <c r="AG575" s="385"/>
    </row>
    <row r="576" spans="1:33" ht="15.75" customHeight="1" x14ac:dyDescent="0.25">
      <c r="A576" s="46"/>
      <c r="B576" s="384"/>
      <c r="C576" s="385"/>
      <c r="AG576" s="385"/>
    </row>
    <row r="577" spans="1:33" ht="15.75" customHeight="1" x14ac:dyDescent="0.25">
      <c r="A577" s="46"/>
      <c r="B577" s="384"/>
      <c r="C577" s="385"/>
      <c r="AG577" s="385"/>
    </row>
    <row r="578" spans="1:33" ht="15.75" customHeight="1" x14ac:dyDescent="0.25">
      <c r="A578" s="46"/>
      <c r="B578" s="384"/>
      <c r="C578" s="385"/>
      <c r="AG578" s="385"/>
    </row>
    <row r="579" spans="1:33" ht="15.75" customHeight="1" x14ac:dyDescent="0.25">
      <c r="A579" s="46"/>
      <c r="B579" s="384"/>
      <c r="C579" s="385"/>
      <c r="AG579" s="385"/>
    </row>
    <row r="580" spans="1:33" ht="15.75" customHeight="1" x14ac:dyDescent="0.25">
      <c r="A580" s="46"/>
      <c r="B580" s="384"/>
      <c r="C580" s="385"/>
      <c r="AG580" s="385"/>
    </row>
    <row r="581" spans="1:33" ht="15.75" customHeight="1" x14ac:dyDescent="0.25">
      <c r="A581" s="46"/>
      <c r="B581" s="384"/>
      <c r="C581" s="385"/>
      <c r="AG581" s="385"/>
    </row>
    <row r="582" spans="1:33" ht="15.75" customHeight="1" x14ac:dyDescent="0.25">
      <c r="A582" s="46"/>
      <c r="B582" s="384"/>
      <c r="C582" s="385"/>
      <c r="AG582" s="385"/>
    </row>
    <row r="583" spans="1:33" ht="15.75" customHeight="1" x14ac:dyDescent="0.25">
      <c r="A583" s="46"/>
      <c r="B583" s="384"/>
      <c r="C583" s="385"/>
      <c r="AG583" s="385"/>
    </row>
    <row r="584" spans="1:33" ht="15.75" customHeight="1" x14ac:dyDescent="0.25">
      <c r="A584" s="46"/>
      <c r="B584" s="384"/>
      <c r="C584" s="385"/>
      <c r="AG584" s="385"/>
    </row>
    <row r="585" spans="1:33" ht="15.75" customHeight="1" x14ac:dyDescent="0.25">
      <c r="A585" s="46"/>
      <c r="B585" s="384"/>
      <c r="C585" s="385"/>
      <c r="AG585" s="385"/>
    </row>
    <row r="586" spans="1:33" ht="15.75" customHeight="1" x14ac:dyDescent="0.25">
      <c r="A586" s="46"/>
      <c r="B586" s="384"/>
      <c r="C586" s="385"/>
      <c r="AG586" s="385"/>
    </row>
    <row r="587" spans="1:33" ht="15.75" customHeight="1" x14ac:dyDescent="0.25">
      <c r="A587" s="46"/>
      <c r="B587" s="384"/>
      <c r="C587" s="385"/>
      <c r="AG587" s="385"/>
    </row>
    <row r="588" spans="1:33" ht="15.75" customHeight="1" x14ac:dyDescent="0.25">
      <c r="A588" s="46"/>
      <c r="B588" s="384"/>
      <c r="C588" s="385"/>
      <c r="AG588" s="385"/>
    </row>
    <row r="589" spans="1:33" ht="15.75" customHeight="1" x14ac:dyDescent="0.25">
      <c r="A589" s="46"/>
      <c r="B589" s="384"/>
      <c r="C589" s="385"/>
      <c r="AG589" s="385"/>
    </row>
    <row r="590" spans="1:33" ht="15.75" customHeight="1" x14ac:dyDescent="0.25">
      <c r="A590" s="46"/>
      <c r="B590" s="384"/>
      <c r="C590" s="385"/>
      <c r="AG590" s="385"/>
    </row>
    <row r="591" spans="1:33" ht="15.75" customHeight="1" x14ac:dyDescent="0.25">
      <c r="A591" s="46"/>
      <c r="B591" s="384"/>
      <c r="C591" s="385"/>
      <c r="AG591" s="385"/>
    </row>
    <row r="592" spans="1:33" ht="15.75" customHeight="1" x14ac:dyDescent="0.25">
      <c r="A592" s="46"/>
      <c r="B592" s="384"/>
      <c r="C592" s="385"/>
      <c r="AG592" s="385"/>
    </row>
    <row r="593" spans="1:33" ht="15.75" customHeight="1" x14ac:dyDescent="0.25">
      <c r="A593" s="46"/>
      <c r="B593" s="384"/>
      <c r="C593" s="385"/>
      <c r="AG593" s="385"/>
    </row>
    <row r="594" spans="1:33" ht="15.75" customHeight="1" x14ac:dyDescent="0.25">
      <c r="A594" s="46"/>
      <c r="B594" s="384"/>
      <c r="C594" s="385"/>
      <c r="AG594" s="385"/>
    </row>
    <row r="595" spans="1:33" ht="15.75" customHeight="1" x14ac:dyDescent="0.25">
      <c r="A595" s="46"/>
      <c r="B595" s="384"/>
      <c r="C595" s="385"/>
      <c r="AG595" s="385"/>
    </row>
    <row r="596" spans="1:33" ht="15.75" customHeight="1" x14ac:dyDescent="0.25">
      <c r="A596" s="46"/>
      <c r="B596" s="384"/>
      <c r="C596" s="385"/>
      <c r="AG596" s="385"/>
    </row>
    <row r="597" spans="1:33" ht="15.75" customHeight="1" x14ac:dyDescent="0.25">
      <c r="A597" s="46"/>
      <c r="B597" s="384"/>
      <c r="C597" s="385"/>
      <c r="AG597" s="385"/>
    </row>
    <row r="598" spans="1:33" ht="15.75" customHeight="1" x14ac:dyDescent="0.25">
      <c r="A598" s="46"/>
      <c r="B598" s="384"/>
      <c r="C598" s="385"/>
      <c r="AG598" s="385"/>
    </row>
    <row r="599" spans="1:33" ht="15.75" customHeight="1" x14ac:dyDescent="0.25">
      <c r="A599" s="46"/>
      <c r="B599" s="384"/>
      <c r="C599" s="385"/>
      <c r="AG599" s="385"/>
    </row>
    <row r="600" spans="1:33" ht="15.75" customHeight="1" x14ac:dyDescent="0.25">
      <c r="A600" s="46"/>
      <c r="B600" s="384"/>
      <c r="C600" s="385"/>
      <c r="AG600" s="385"/>
    </row>
    <row r="601" spans="1:33" ht="15.75" customHeight="1" x14ac:dyDescent="0.25">
      <c r="A601" s="46"/>
      <c r="B601" s="384"/>
      <c r="C601" s="385"/>
      <c r="AG601" s="385"/>
    </row>
    <row r="602" spans="1:33" ht="15.75" customHeight="1" x14ac:dyDescent="0.25">
      <c r="A602" s="46"/>
      <c r="B602" s="384"/>
      <c r="C602" s="385"/>
      <c r="AG602" s="385"/>
    </row>
    <row r="603" spans="1:33" ht="15.75" customHeight="1" x14ac:dyDescent="0.25">
      <c r="A603" s="46"/>
      <c r="B603" s="384"/>
      <c r="C603" s="385"/>
      <c r="AG603" s="385"/>
    </row>
    <row r="604" spans="1:33" ht="15.75" customHeight="1" x14ac:dyDescent="0.25">
      <c r="A604" s="46"/>
      <c r="B604" s="384"/>
      <c r="C604" s="385"/>
      <c r="AG604" s="385"/>
    </row>
    <row r="605" spans="1:33" ht="15.75" customHeight="1" x14ac:dyDescent="0.25">
      <c r="A605" s="46"/>
      <c r="B605" s="384"/>
      <c r="C605" s="385"/>
      <c r="AG605" s="385"/>
    </row>
    <row r="606" spans="1:33" ht="15.75" customHeight="1" x14ac:dyDescent="0.25">
      <c r="A606" s="46"/>
      <c r="B606" s="384"/>
      <c r="C606" s="385"/>
      <c r="AG606" s="385"/>
    </row>
    <row r="607" spans="1:33" ht="15.75" customHeight="1" x14ac:dyDescent="0.25">
      <c r="A607" s="46"/>
      <c r="B607" s="384"/>
      <c r="C607" s="385"/>
      <c r="AG607" s="385"/>
    </row>
    <row r="608" spans="1:33" ht="15.75" customHeight="1" x14ac:dyDescent="0.25">
      <c r="A608" s="46"/>
      <c r="B608" s="384"/>
      <c r="C608" s="385"/>
      <c r="AG608" s="385"/>
    </row>
    <row r="609" spans="1:33" ht="15.75" customHeight="1" x14ac:dyDescent="0.25">
      <c r="A609" s="46"/>
      <c r="B609" s="384"/>
      <c r="C609" s="385"/>
      <c r="AG609" s="385"/>
    </row>
    <row r="610" spans="1:33" ht="15.75" customHeight="1" x14ac:dyDescent="0.25">
      <c r="A610" s="46"/>
      <c r="B610" s="384"/>
      <c r="C610" s="385"/>
      <c r="AG610" s="385"/>
    </row>
    <row r="611" spans="1:33" ht="15.75" customHeight="1" x14ac:dyDescent="0.25">
      <c r="A611" s="46"/>
      <c r="B611" s="384"/>
      <c r="C611" s="385"/>
      <c r="AG611" s="385"/>
    </row>
    <row r="612" spans="1:33" ht="15.75" customHeight="1" x14ac:dyDescent="0.25">
      <c r="A612" s="46"/>
      <c r="B612" s="384"/>
      <c r="C612" s="385"/>
      <c r="AG612" s="385"/>
    </row>
    <row r="613" spans="1:33" ht="15.75" customHeight="1" x14ac:dyDescent="0.25">
      <c r="A613" s="46"/>
      <c r="B613" s="384"/>
      <c r="C613" s="385"/>
      <c r="AG613" s="385"/>
    </row>
    <row r="614" spans="1:33" ht="15.75" customHeight="1" x14ac:dyDescent="0.25">
      <c r="A614" s="46"/>
      <c r="B614" s="384"/>
      <c r="C614" s="385"/>
      <c r="AG614" s="385"/>
    </row>
    <row r="615" spans="1:33" ht="15.75" customHeight="1" x14ac:dyDescent="0.25">
      <c r="A615" s="46"/>
      <c r="B615" s="384"/>
      <c r="C615" s="385"/>
      <c r="AG615" s="385"/>
    </row>
    <row r="616" spans="1:33" ht="15.75" customHeight="1" x14ac:dyDescent="0.25">
      <c r="A616" s="46"/>
      <c r="B616" s="384"/>
      <c r="C616" s="385"/>
      <c r="AG616" s="385"/>
    </row>
    <row r="617" spans="1:33" ht="15.75" customHeight="1" x14ac:dyDescent="0.25">
      <c r="A617" s="46"/>
      <c r="B617" s="384"/>
      <c r="C617" s="385"/>
      <c r="AG617" s="385"/>
    </row>
    <row r="618" spans="1:33" ht="15.75" customHeight="1" x14ac:dyDescent="0.25">
      <c r="A618" s="46"/>
      <c r="B618" s="384"/>
      <c r="C618" s="385"/>
      <c r="AG618" s="385"/>
    </row>
    <row r="619" spans="1:33" ht="15.75" customHeight="1" x14ac:dyDescent="0.25">
      <c r="A619" s="46"/>
      <c r="B619" s="384"/>
      <c r="C619" s="385"/>
      <c r="AG619" s="385"/>
    </row>
    <row r="620" spans="1:33" ht="15.75" customHeight="1" x14ac:dyDescent="0.25">
      <c r="A620" s="46"/>
      <c r="B620" s="384"/>
      <c r="C620" s="385"/>
      <c r="AG620" s="385"/>
    </row>
    <row r="621" spans="1:33" ht="15.75" customHeight="1" x14ac:dyDescent="0.25">
      <c r="A621" s="46"/>
      <c r="B621" s="384"/>
      <c r="C621" s="385"/>
      <c r="AG621" s="385"/>
    </row>
    <row r="622" spans="1:33" ht="15.75" customHeight="1" x14ac:dyDescent="0.25">
      <c r="A622" s="46"/>
      <c r="B622" s="384"/>
      <c r="C622" s="385"/>
      <c r="AG622" s="385"/>
    </row>
    <row r="623" spans="1:33" ht="15.75" customHeight="1" x14ac:dyDescent="0.25">
      <c r="A623" s="46"/>
      <c r="B623" s="384"/>
      <c r="C623" s="385"/>
      <c r="AG623" s="385"/>
    </row>
    <row r="624" spans="1:33" ht="15.75" customHeight="1" x14ac:dyDescent="0.25">
      <c r="A624" s="46"/>
      <c r="B624" s="384"/>
      <c r="C624" s="385"/>
      <c r="AG624" s="385"/>
    </row>
    <row r="625" spans="1:33" ht="15.75" customHeight="1" x14ac:dyDescent="0.25">
      <c r="A625" s="46"/>
      <c r="B625" s="384"/>
      <c r="C625" s="385"/>
      <c r="AG625" s="385"/>
    </row>
    <row r="626" spans="1:33" ht="15.75" customHeight="1" x14ac:dyDescent="0.25">
      <c r="A626" s="46"/>
      <c r="B626" s="384"/>
      <c r="C626" s="385"/>
      <c r="AG626" s="385"/>
    </row>
    <row r="627" spans="1:33" ht="15.75" customHeight="1" x14ac:dyDescent="0.25">
      <c r="A627" s="46"/>
      <c r="B627" s="384"/>
      <c r="C627" s="385"/>
      <c r="AG627" s="385"/>
    </row>
    <row r="628" spans="1:33" ht="15.75" customHeight="1" x14ac:dyDescent="0.25">
      <c r="A628" s="46"/>
      <c r="B628" s="384"/>
      <c r="C628" s="385"/>
      <c r="AG628" s="385"/>
    </row>
    <row r="629" spans="1:33" ht="15.75" customHeight="1" x14ac:dyDescent="0.25">
      <c r="A629" s="46"/>
      <c r="B629" s="384"/>
      <c r="C629" s="385"/>
      <c r="AG629" s="385"/>
    </row>
    <row r="630" spans="1:33" ht="15.75" customHeight="1" x14ac:dyDescent="0.25">
      <c r="A630" s="46"/>
      <c r="B630" s="384"/>
      <c r="C630" s="385"/>
      <c r="AG630" s="385"/>
    </row>
    <row r="631" spans="1:33" ht="15.75" customHeight="1" x14ac:dyDescent="0.25">
      <c r="A631" s="46"/>
      <c r="B631" s="384"/>
      <c r="C631" s="385"/>
      <c r="AG631" s="385"/>
    </row>
    <row r="632" spans="1:33" ht="15.75" customHeight="1" x14ac:dyDescent="0.25">
      <c r="A632" s="46"/>
      <c r="B632" s="384"/>
      <c r="C632" s="385"/>
      <c r="AG632" s="385"/>
    </row>
    <row r="633" spans="1:33" ht="15.75" customHeight="1" x14ac:dyDescent="0.25">
      <c r="A633" s="46"/>
      <c r="B633" s="384"/>
      <c r="C633" s="385"/>
      <c r="AG633" s="385"/>
    </row>
    <row r="634" spans="1:33" ht="15.75" customHeight="1" x14ac:dyDescent="0.25">
      <c r="A634" s="46"/>
      <c r="B634" s="384"/>
      <c r="C634" s="385"/>
      <c r="AG634" s="385"/>
    </row>
    <row r="635" spans="1:33" ht="15.75" customHeight="1" x14ac:dyDescent="0.25">
      <c r="A635" s="46"/>
      <c r="B635" s="384"/>
      <c r="C635" s="385"/>
      <c r="AG635" s="385"/>
    </row>
    <row r="636" spans="1:33" ht="15.75" customHeight="1" x14ac:dyDescent="0.25">
      <c r="A636" s="46"/>
      <c r="B636" s="384"/>
      <c r="C636" s="385"/>
      <c r="AG636" s="385"/>
    </row>
    <row r="637" spans="1:33" ht="15.75" customHeight="1" x14ac:dyDescent="0.25">
      <c r="A637" s="46"/>
      <c r="B637" s="384"/>
      <c r="C637" s="385"/>
      <c r="AG637" s="385"/>
    </row>
    <row r="638" spans="1:33" ht="15.75" customHeight="1" x14ac:dyDescent="0.25">
      <c r="A638" s="46"/>
      <c r="B638" s="384"/>
      <c r="C638" s="385"/>
      <c r="AG638" s="385"/>
    </row>
    <row r="639" spans="1:33" ht="15.75" customHeight="1" x14ac:dyDescent="0.25">
      <c r="A639" s="46"/>
      <c r="B639" s="384"/>
      <c r="C639" s="385"/>
      <c r="AG639" s="385"/>
    </row>
    <row r="640" spans="1:33" ht="15.75" customHeight="1" x14ac:dyDescent="0.25">
      <c r="A640" s="46"/>
      <c r="B640" s="384"/>
      <c r="C640" s="385"/>
      <c r="AG640" s="385"/>
    </row>
    <row r="641" spans="1:33" ht="15.75" customHeight="1" x14ac:dyDescent="0.25">
      <c r="A641" s="46"/>
      <c r="B641" s="384"/>
      <c r="C641" s="385"/>
      <c r="AG641" s="385"/>
    </row>
    <row r="642" spans="1:33" ht="15.75" customHeight="1" x14ac:dyDescent="0.25">
      <c r="A642" s="46"/>
      <c r="B642" s="384"/>
      <c r="C642" s="385"/>
      <c r="AG642" s="385"/>
    </row>
    <row r="643" spans="1:33" ht="15.75" customHeight="1" x14ac:dyDescent="0.25">
      <c r="A643" s="46"/>
      <c r="B643" s="384"/>
      <c r="C643" s="385"/>
      <c r="AG643" s="385"/>
    </row>
    <row r="644" spans="1:33" ht="15.75" customHeight="1" x14ac:dyDescent="0.25">
      <c r="A644" s="46"/>
      <c r="B644" s="384"/>
      <c r="C644" s="385"/>
      <c r="AG644" s="385"/>
    </row>
    <row r="645" spans="1:33" ht="15.75" customHeight="1" x14ac:dyDescent="0.25">
      <c r="A645" s="46"/>
      <c r="B645" s="384"/>
      <c r="C645" s="385"/>
      <c r="AG645" s="385"/>
    </row>
    <row r="646" spans="1:33" ht="15.75" customHeight="1" x14ac:dyDescent="0.25">
      <c r="A646" s="46"/>
      <c r="B646" s="384"/>
      <c r="C646" s="385"/>
      <c r="AG646" s="385"/>
    </row>
    <row r="647" spans="1:33" ht="15.75" customHeight="1" x14ac:dyDescent="0.25">
      <c r="A647" s="46"/>
      <c r="B647" s="384"/>
      <c r="C647" s="385"/>
      <c r="AG647" s="385"/>
    </row>
    <row r="648" spans="1:33" ht="15.75" customHeight="1" x14ac:dyDescent="0.25">
      <c r="A648" s="46"/>
      <c r="B648" s="384"/>
      <c r="C648" s="385"/>
      <c r="AG648" s="385"/>
    </row>
    <row r="649" spans="1:33" ht="15.75" customHeight="1" x14ac:dyDescent="0.25">
      <c r="A649" s="46"/>
      <c r="B649" s="384"/>
      <c r="C649" s="385"/>
      <c r="AG649" s="385"/>
    </row>
    <row r="650" spans="1:33" ht="15.75" customHeight="1" x14ac:dyDescent="0.25">
      <c r="A650" s="46"/>
      <c r="B650" s="384"/>
      <c r="C650" s="385"/>
      <c r="AG650" s="385"/>
    </row>
    <row r="651" spans="1:33" ht="15.75" customHeight="1" x14ac:dyDescent="0.25">
      <c r="A651" s="46"/>
      <c r="B651" s="384"/>
      <c r="C651" s="385"/>
      <c r="AG651" s="385"/>
    </row>
    <row r="652" spans="1:33" ht="15.75" customHeight="1" x14ac:dyDescent="0.25">
      <c r="A652" s="46"/>
      <c r="B652" s="384"/>
      <c r="C652" s="385"/>
      <c r="AG652" s="385"/>
    </row>
    <row r="653" spans="1:33" ht="15.75" customHeight="1" x14ac:dyDescent="0.25">
      <c r="A653" s="46"/>
      <c r="B653" s="384"/>
      <c r="C653" s="385"/>
      <c r="AG653" s="385"/>
    </row>
    <row r="654" spans="1:33" ht="15.75" customHeight="1" x14ac:dyDescent="0.25">
      <c r="A654" s="46"/>
      <c r="B654" s="384"/>
      <c r="C654" s="385"/>
      <c r="AG654" s="385"/>
    </row>
    <row r="655" spans="1:33" ht="15.75" customHeight="1" x14ac:dyDescent="0.25">
      <c r="A655" s="46"/>
      <c r="B655" s="384"/>
      <c r="C655" s="385"/>
      <c r="AG655" s="385"/>
    </row>
    <row r="656" spans="1:33" ht="15.75" customHeight="1" x14ac:dyDescent="0.25">
      <c r="A656" s="46"/>
      <c r="B656" s="384"/>
      <c r="C656" s="385"/>
      <c r="AG656" s="385"/>
    </row>
    <row r="657" spans="1:33" ht="15.75" customHeight="1" x14ac:dyDescent="0.25">
      <c r="A657" s="46"/>
      <c r="B657" s="384"/>
      <c r="C657" s="385"/>
      <c r="AG657" s="385"/>
    </row>
    <row r="658" spans="1:33" ht="15.75" customHeight="1" x14ac:dyDescent="0.25">
      <c r="A658" s="46"/>
      <c r="B658" s="384"/>
      <c r="C658" s="385"/>
      <c r="AG658" s="385"/>
    </row>
    <row r="659" spans="1:33" ht="15.75" customHeight="1" x14ac:dyDescent="0.25">
      <c r="A659" s="46"/>
      <c r="B659" s="384"/>
      <c r="C659" s="385"/>
      <c r="AG659" s="385"/>
    </row>
    <row r="660" spans="1:33" ht="15.75" customHeight="1" x14ac:dyDescent="0.25">
      <c r="A660" s="46"/>
      <c r="B660" s="384"/>
      <c r="C660" s="385"/>
      <c r="AG660" s="385"/>
    </row>
    <row r="661" spans="1:33" ht="15.75" customHeight="1" x14ac:dyDescent="0.25">
      <c r="A661" s="46"/>
      <c r="B661" s="384"/>
      <c r="C661" s="385"/>
      <c r="AG661" s="385"/>
    </row>
    <row r="662" spans="1:33" ht="15.75" customHeight="1" x14ac:dyDescent="0.25">
      <c r="A662" s="46"/>
      <c r="B662" s="384"/>
      <c r="C662" s="385"/>
      <c r="AG662" s="385"/>
    </row>
    <row r="663" spans="1:33" ht="15.75" customHeight="1" x14ac:dyDescent="0.25">
      <c r="A663" s="46"/>
      <c r="B663" s="384"/>
      <c r="C663" s="385"/>
      <c r="AG663" s="385"/>
    </row>
    <row r="664" spans="1:33" ht="15.75" customHeight="1" x14ac:dyDescent="0.25">
      <c r="A664" s="46"/>
      <c r="B664" s="384"/>
      <c r="C664" s="385"/>
      <c r="AG664" s="385"/>
    </row>
    <row r="665" spans="1:33" ht="15.75" customHeight="1" x14ac:dyDescent="0.25">
      <c r="A665" s="46"/>
      <c r="B665" s="384"/>
      <c r="C665" s="385"/>
      <c r="AG665" s="385"/>
    </row>
    <row r="666" spans="1:33" ht="15.75" customHeight="1" x14ac:dyDescent="0.25">
      <c r="A666" s="46"/>
      <c r="B666" s="384"/>
      <c r="C666" s="385"/>
      <c r="AG666" s="385"/>
    </row>
    <row r="667" spans="1:33" ht="15.75" customHeight="1" x14ac:dyDescent="0.25">
      <c r="A667" s="46"/>
      <c r="B667" s="384"/>
      <c r="C667" s="385"/>
      <c r="AG667" s="385"/>
    </row>
    <row r="668" spans="1:33" ht="15.75" customHeight="1" x14ac:dyDescent="0.25">
      <c r="A668" s="46"/>
      <c r="B668" s="384"/>
      <c r="C668" s="385"/>
      <c r="AG668" s="385"/>
    </row>
    <row r="669" spans="1:33" ht="15.75" customHeight="1" x14ac:dyDescent="0.25">
      <c r="A669" s="46"/>
      <c r="B669" s="384"/>
      <c r="C669" s="385"/>
      <c r="AG669" s="385"/>
    </row>
    <row r="670" spans="1:33" ht="15.75" customHeight="1" x14ac:dyDescent="0.25">
      <c r="A670" s="46"/>
      <c r="B670" s="384"/>
      <c r="C670" s="385"/>
      <c r="AG670" s="385"/>
    </row>
    <row r="671" spans="1:33" ht="15.75" customHeight="1" x14ac:dyDescent="0.25">
      <c r="A671" s="46"/>
      <c r="B671" s="384"/>
      <c r="C671" s="385"/>
      <c r="AG671" s="385"/>
    </row>
    <row r="672" spans="1:33" ht="15.75" customHeight="1" x14ac:dyDescent="0.25">
      <c r="A672" s="46"/>
      <c r="B672" s="384"/>
      <c r="C672" s="385"/>
      <c r="AG672" s="385"/>
    </row>
    <row r="673" spans="1:33" ht="15.75" customHeight="1" x14ac:dyDescent="0.25">
      <c r="A673" s="46"/>
      <c r="B673" s="384"/>
      <c r="C673" s="385"/>
      <c r="AG673" s="385"/>
    </row>
    <row r="674" spans="1:33" ht="15.75" customHeight="1" x14ac:dyDescent="0.25">
      <c r="A674" s="46"/>
      <c r="B674" s="384"/>
      <c r="C674" s="385"/>
      <c r="AG674" s="385"/>
    </row>
    <row r="675" spans="1:33" ht="15.75" customHeight="1" x14ac:dyDescent="0.25">
      <c r="A675" s="46"/>
      <c r="B675" s="384"/>
      <c r="C675" s="385"/>
      <c r="AG675" s="385"/>
    </row>
    <row r="676" spans="1:33" ht="15.75" customHeight="1" x14ac:dyDescent="0.25">
      <c r="A676" s="46"/>
      <c r="B676" s="384"/>
      <c r="C676" s="385"/>
      <c r="AG676" s="385"/>
    </row>
    <row r="677" spans="1:33" ht="15.75" customHeight="1" x14ac:dyDescent="0.25">
      <c r="A677" s="46"/>
      <c r="B677" s="384"/>
      <c r="C677" s="385"/>
      <c r="AG677" s="385"/>
    </row>
    <row r="678" spans="1:33" ht="15.75" customHeight="1" x14ac:dyDescent="0.25">
      <c r="A678" s="46"/>
      <c r="B678" s="384"/>
      <c r="C678" s="385"/>
      <c r="AG678" s="385"/>
    </row>
    <row r="679" spans="1:33" ht="15.75" customHeight="1" x14ac:dyDescent="0.25">
      <c r="A679" s="46"/>
      <c r="B679" s="384"/>
      <c r="C679" s="385"/>
      <c r="AG679" s="385"/>
    </row>
    <row r="680" spans="1:33" ht="15.75" customHeight="1" x14ac:dyDescent="0.25">
      <c r="A680" s="46"/>
      <c r="B680" s="384"/>
      <c r="C680" s="385"/>
      <c r="AG680" s="385"/>
    </row>
    <row r="681" spans="1:33" ht="15.75" customHeight="1" x14ac:dyDescent="0.25">
      <c r="A681" s="46"/>
      <c r="B681" s="384"/>
      <c r="C681" s="385"/>
      <c r="AG681" s="385"/>
    </row>
    <row r="682" spans="1:33" ht="15.75" customHeight="1" x14ac:dyDescent="0.25">
      <c r="A682" s="46"/>
      <c r="B682" s="384"/>
      <c r="C682" s="385"/>
      <c r="AG682" s="385"/>
    </row>
    <row r="683" spans="1:33" ht="15.75" customHeight="1" x14ac:dyDescent="0.25">
      <c r="A683" s="46"/>
      <c r="B683" s="384"/>
      <c r="C683" s="385"/>
      <c r="AG683" s="385"/>
    </row>
    <row r="684" spans="1:33" ht="15.75" customHeight="1" x14ac:dyDescent="0.25">
      <c r="A684" s="46"/>
      <c r="B684" s="384"/>
      <c r="C684" s="385"/>
      <c r="AG684" s="385"/>
    </row>
    <row r="685" spans="1:33" ht="15.75" customHeight="1" x14ac:dyDescent="0.25">
      <c r="A685" s="46"/>
      <c r="B685" s="384"/>
      <c r="C685" s="385"/>
      <c r="AG685" s="385"/>
    </row>
    <row r="686" spans="1:33" ht="15.75" customHeight="1" x14ac:dyDescent="0.25">
      <c r="A686" s="46"/>
      <c r="B686" s="384"/>
      <c r="C686" s="385"/>
      <c r="AG686" s="385"/>
    </row>
    <row r="687" spans="1:33" ht="15.75" customHeight="1" x14ac:dyDescent="0.25">
      <c r="A687" s="46"/>
      <c r="B687" s="384"/>
      <c r="C687" s="385"/>
      <c r="AG687" s="385"/>
    </row>
    <row r="688" spans="1:33" ht="15.75" customHeight="1" x14ac:dyDescent="0.25">
      <c r="A688" s="46"/>
      <c r="B688" s="384"/>
      <c r="C688" s="385"/>
      <c r="AG688" s="385"/>
    </row>
    <row r="689" spans="1:33" ht="15.75" customHeight="1" x14ac:dyDescent="0.25">
      <c r="A689" s="46"/>
      <c r="B689" s="384"/>
      <c r="C689" s="385"/>
      <c r="AG689" s="385"/>
    </row>
    <row r="690" spans="1:33" ht="15.75" customHeight="1" x14ac:dyDescent="0.25">
      <c r="A690" s="46"/>
      <c r="B690" s="384"/>
      <c r="C690" s="385"/>
      <c r="AG690" s="385"/>
    </row>
    <row r="691" spans="1:33" ht="15.75" customHeight="1" x14ac:dyDescent="0.25">
      <c r="A691" s="46"/>
      <c r="B691" s="384"/>
      <c r="C691" s="385"/>
      <c r="AG691" s="385"/>
    </row>
    <row r="692" spans="1:33" ht="15.75" customHeight="1" x14ac:dyDescent="0.25">
      <c r="A692" s="46"/>
      <c r="B692" s="384"/>
      <c r="C692" s="385"/>
      <c r="AG692" s="385"/>
    </row>
    <row r="693" spans="1:33" ht="15.75" customHeight="1" x14ac:dyDescent="0.25">
      <c r="A693" s="46"/>
      <c r="B693" s="384"/>
      <c r="C693" s="385"/>
      <c r="AG693" s="385"/>
    </row>
    <row r="694" spans="1:33" ht="15.75" customHeight="1" x14ac:dyDescent="0.25">
      <c r="A694" s="46"/>
      <c r="B694" s="384"/>
      <c r="C694" s="385"/>
      <c r="AG694" s="385"/>
    </row>
    <row r="695" spans="1:33" ht="15.75" customHeight="1" x14ac:dyDescent="0.25">
      <c r="A695" s="46"/>
      <c r="B695" s="384"/>
      <c r="C695" s="385"/>
      <c r="AG695" s="385"/>
    </row>
    <row r="696" spans="1:33" ht="15.75" customHeight="1" x14ac:dyDescent="0.25">
      <c r="A696" s="46"/>
      <c r="B696" s="384"/>
      <c r="C696" s="385"/>
      <c r="AG696" s="385"/>
    </row>
    <row r="697" spans="1:33" ht="15.75" customHeight="1" x14ac:dyDescent="0.25">
      <c r="A697" s="46"/>
      <c r="B697" s="384"/>
      <c r="C697" s="385"/>
      <c r="AG697" s="385"/>
    </row>
    <row r="698" spans="1:33" ht="15.75" customHeight="1" x14ac:dyDescent="0.25">
      <c r="A698" s="46"/>
      <c r="B698" s="384"/>
      <c r="C698" s="385"/>
      <c r="AG698" s="385"/>
    </row>
    <row r="699" spans="1:33" ht="15.75" customHeight="1" x14ac:dyDescent="0.25">
      <c r="A699" s="46"/>
      <c r="B699" s="384"/>
      <c r="C699" s="385"/>
      <c r="AG699" s="385"/>
    </row>
    <row r="700" spans="1:33" ht="15.75" customHeight="1" x14ac:dyDescent="0.25">
      <c r="A700" s="46"/>
      <c r="B700" s="384"/>
      <c r="C700" s="385"/>
      <c r="AG700" s="385"/>
    </row>
    <row r="701" spans="1:33" ht="15.75" customHeight="1" x14ac:dyDescent="0.25">
      <c r="A701" s="46"/>
      <c r="B701" s="384"/>
      <c r="C701" s="385"/>
      <c r="AG701" s="385"/>
    </row>
    <row r="702" spans="1:33" ht="15.75" customHeight="1" x14ac:dyDescent="0.25">
      <c r="A702" s="46"/>
      <c r="B702" s="384"/>
      <c r="C702" s="385"/>
      <c r="AG702" s="385"/>
    </row>
    <row r="703" spans="1:33" ht="15.75" customHeight="1" x14ac:dyDescent="0.25">
      <c r="A703" s="46"/>
      <c r="B703" s="384"/>
      <c r="C703" s="385"/>
      <c r="AG703" s="385"/>
    </row>
    <row r="704" spans="1:33" ht="15.75" customHeight="1" x14ac:dyDescent="0.25">
      <c r="A704" s="46"/>
      <c r="B704" s="384"/>
      <c r="C704" s="385"/>
      <c r="AG704" s="385"/>
    </row>
    <row r="705" spans="1:33" ht="15.75" customHeight="1" x14ac:dyDescent="0.25">
      <c r="A705" s="46"/>
      <c r="B705" s="384"/>
      <c r="C705" s="385"/>
      <c r="AG705" s="385"/>
    </row>
    <row r="706" spans="1:33" ht="15.75" customHeight="1" x14ac:dyDescent="0.25">
      <c r="A706" s="46"/>
      <c r="B706" s="384"/>
      <c r="C706" s="385"/>
      <c r="AG706" s="385"/>
    </row>
    <row r="707" spans="1:33" ht="15.75" customHeight="1" x14ac:dyDescent="0.25">
      <c r="A707" s="46"/>
      <c r="B707" s="384"/>
      <c r="C707" s="385"/>
      <c r="AG707" s="385"/>
    </row>
    <row r="708" spans="1:33" ht="15.75" customHeight="1" x14ac:dyDescent="0.25">
      <c r="A708" s="46"/>
      <c r="B708" s="384"/>
      <c r="C708" s="385"/>
      <c r="AG708" s="385"/>
    </row>
    <row r="709" spans="1:33" ht="15.75" customHeight="1" x14ac:dyDescent="0.25">
      <c r="A709" s="46"/>
      <c r="B709" s="384"/>
      <c r="C709" s="385"/>
      <c r="AG709" s="385"/>
    </row>
    <row r="710" spans="1:33" ht="15.75" customHeight="1" x14ac:dyDescent="0.25">
      <c r="A710" s="46"/>
      <c r="B710" s="384"/>
      <c r="C710" s="385"/>
      <c r="AG710" s="385"/>
    </row>
    <row r="711" spans="1:33" ht="15.75" customHeight="1" x14ac:dyDescent="0.25">
      <c r="A711" s="46"/>
      <c r="B711" s="384"/>
      <c r="C711" s="385"/>
      <c r="AG711" s="385"/>
    </row>
    <row r="712" spans="1:33" ht="15.75" customHeight="1" x14ac:dyDescent="0.25">
      <c r="A712" s="46"/>
      <c r="B712" s="384"/>
      <c r="C712" s="385"/>
      <c r="AG712" s="385"/>
    </row>
    <row r="713" spans="1:33" ht="15.75" customHeight="1" x14ac:dyDescent="0.25">
      <c r="A713" s="46"/>
      <c r="B713" s="384"/>
      <c r="C713" s="385"/>
      <c r="AG713" s="385"/>
    </row>
    <row r="714" spans="1:33" ht="15.75" customHeight="1" x14ac:dyDescent="0.25">
      <c r="A714" s="46"/>
      <c r="B714" s="384"/>
      <c r="C714" s="385"/>
      <c r="AG714" s="385"/>
    </row>
    <row r="715" spans="1:33" ht="15.75" customHeight="1" x14ac:dyDescent="0.25">
      <c r="A715" s="46"/>
      <c r="B715" s="384"/>
      <c r="C715" s="385"/>
      <c r="AG715" s="385"/>
    </row>
    <row r="716" spans="1:33" ht="15.75" customHeight="1" x14ac:dyDescent="0.25">
      <c r="A716" s="46"/>
      <c r="B716" s="384"/>
      <c r="C716" s="385"/>
      <c r="AG716" s="385"/>
    </row>
    <row r="717" spans="1:33" ht="15.75" customHeight="1" x14ac:dyDescent="0.25">
      <c r="A717" s="46"/>
      <c r="B717" s="384"/>
      <c r="C717" s="385"/>
      <c r="AG717" s="385"/>
    </row>
    <row r="718" spans="1:33" ht="15.75" customHeight="1" x14ac:dyDescent="0.25">
      <c r="A718" s="46"/>
      <c r="B718" s="384"/>
      <c r="C718" s="385"/>
      <c r="AG718" s="385"/>
    </row>
    <row r="719" spans="1:33" ht="15.75" customHeight="1" x14ac:dyDescent="0.25">
      <c r="A719" s="46"/>
      <c r="B719" s="384"/>
      <c r="C719" s="385"/>
      <c r="AG719" s="385"/>
    </row>
    <row r="720" spans="1:33" ht="15.75" customHeight="1" x14ac:dyDescent="0.25">
      <c r="A720" s="46"/>
      <c r="B720" s="384"/>
      <c r="C720" s="385"/>
      <c r="AG720" s="385"/>
    </row>
    <row r="721" spans="1:33" ht="15.75" customHeight="1" x14ac:dyDescent="0.25">
      <c r="A721" s="46"/>
      <c r="B721" s="384"/>
      <c r="C721" s="385"/>
      <c r="AG721" s="385"/>
    </row>
    <row r="722" spans="1:33" ht="15.75" customHeight="1" x14ac:dyDescent="0.25">
      <c r="A722" s="46"/>
      <c r="B722" s="384"/>
      <c r="C722" s="385"/>
      <c r="AG722" s="385"/>
    </row>
    <row r="723" spans="1:33" ht="15.75" customHeight="1" x14ac:dyDescent="0.25">
      <c r="A723" s="46"/>
      <c r="B723" s="384"/>
      <c r="C723" s="385"/>
      <c r="AG723" s="385"/>
    </row>
    <row r="724" spans="1:33" ht="15.75" customHeight="1" x14ac:dyDescent="0.25">
      <c r="A724" s="46"/>
      <c r="B724" s="384"/>
      <c r="C724" s="385"/>
      <c r="AG724" s="385"/>
    </row>
    <row r="725" spans="1:33" ht="15.75" customHeight="1" x14ac:dyDescent="0.25">
      <c r="A725" s="46"/>
      <c r="B725" s="384"/>
      <c r="C725" s="385"/>
      <c r="AG725" s="385"/>
    </row>
    <row r="726" spans="1:33" ht="15.75" customHeight="1" x14ac:dyDescent="0.25">
      <c r="A726" s="46"/>
      <c r="B726" s="384"/>
      <c r="C726" s="385"/>
      <c r="AG726" s="385"/>
    </row>
    <row r="727" spans="1:33" ht="15.75" customHeight="1" x14ac:dyDescent="0.25">
      <c r="A727" s="46"/>
      <c r="B727" s="384"/>
      <c r="C727" s="385"/>
      <c r="AG727" s="385"/>
    </row>
    <row r="728" spans="1:33" ht="15.75" customHeight="1" x14ac:dyDescent="0.25">
      <c r="A728" s="46"/>
      <c r="B728" s="384"/>
      <c r="C728" s="385"/>
      <c r="AG728" s="385"/>
    </row>
    <row r="729" spans="1:33" ht="15.75" customHeight="1" x14ac:dyDescent="0.25">
      <c r="A729" s="46"/>
      <c r="B729" s="384"/>
      <c r="C729" s="385"/>
      <c r="AG729" s="385"/>
    </row>
    <row r="730" spans="1:33" ht="15.75" customHeight="1" x14ac:dyDescent="0.25">
      <c r="A730" s="46"/>
      <c r="B730" s="384"/>
      <c r="C730" s="385"/>
      <c r="AG730" s="385"/>
    </row>
    <row r="731" spans="1:33" ht="15.75" customHeight="1" x14ac:dyDescent="0.25">
      <c r="A731" s="46"/>
      <c r="B731" s="384"/>
      <c r="C731" s="385"/>
      <c r="AG731" s="385"/>
    </row>
    <row r="732" spans="1:33" ht="15.75" customHeight="1" x14ac:dyDescent="0.25">
      <c r="A732" s="46"/>
      <c r="B732" s="384"/>
      <c r="C732" s="385"/>
      <c r="AG732" s="385"/>
    </row>
    <row r="733" spans="1:33" ht="15.75" customHeight="1" x14ac:dyDescent="0.25">
      <c r="A733" s="46"/>
      <c r="B733" s="384"/>
      <c r="C733" s="385"/>
      <c r="AG733" s="385"/>
    </row>
    <row r="734" spans="1:33" ht="15.75" customHeight="1" x14ac:dyDescent="0.25">
      <c r="A734" s="46"/>
      <c r="B734" s="384"/>
      <c r="C734" s="385"/>
      <c r="AG734" s="385"/>
    </row>
    <row r="735" spans="1:33" ht="15.75" customHeight="1" x14ac:dyDescent="0.25">
      <c r="A735" s="46"/>
      <c r="B735" s="384"/>
      <c r="C735" s="385"/>
      <c r="AG735" s="385"/>
    </row>
    <row r="736" spans="1:33" ht="15.75" customHeight="1" x14ac:dyDescent="0.25">
      <c r="A736" s="46"/>
      <c r="B736" s="384"/>
      <c r="C736" s="385"/>
      <c r="AG736" s="385"/>
    </row>
    <row r="737" spans="1:33" ht="15.75" customHeight="1" x14ac:dyDescent="0.25">
      <c r="A737" s="46"/>
      <c r="B737" s="384"/>
      <c r="C737" s="385"/>
      <c r="AG737" s="385"/>
    </row>
    <row r="738" spans="1:33" ht="15.75" customHeight="1" x14ac:dyDescent="0.25">
      <c r="A738" s="46"/>
      <c r="B738" s="384"/>
      <c r="C738" s="385"/>
      <c r="AG738" s="385"/>
    </row>
    <row r="739" spans="1:33" ht="15.75" customHeight="1" x14ac:dyDescent="0.25">
      <c r="A739" s="46"/>
      <c r="B739" s="384"/>
      <c r="C739" s="385"/>
      <c r="AG739" s="385"/>
    </row>
    <row r="740" spans="1:33" ht="15.75" customHeight="1" x14ac:dyDescent="0.25">
      <c r="A740" s="46"/>
      <c r="B740" s="384"/>
      <c r="C740" s="385"/>
      <c r="AG740" s="385"/>
    </row>
    <row r="741" spans="1:33" ht="15.75" customHeight="1" x14ac:dyDescent="0.25">
      <c r="A741" s="46"/>
      <c r="B741" s="384"/>
      <c r="C741" s="385"/>
      <c r="AG741" s="385"/>
    </row>
    <row r="742" spans="1:33" ht="15.75" customHeight="1" x14ac:dyDescent="0.25">
      <c r="A742" s="46"/>
      <c r="B742" s="384"/>
      <c r="C742" s="385"/>
      <c r="AG742" s="385"/>
    </row>
    <row r="743" spans="1:33" ht="15.75" customHeight="1" x14ac:dyDescent="0.25">
      <c r="A743" s="46"/>
      <c r="B743" s="384"/>
      <c r="C743" s="385"/>
      <c r="AG743" s="385"/>
    </row>
    <row r="744" spans="1:33" ht="15.75" customHeight="1" x14ac:dyDescent="0.25">
      <c r="A744" s="46"/>
      <c r="B744" s="384"/>
      <c r="C744" s="385"/>
      <c r="AG744" s="385"/>
    </row>
    <row r="745" spans="1:33" ht="15.75" customHeight="1" x14ac:dyDescent="0.25">
      <c r="A745" s="46"/>
      <c r="B745" s="384"/>
      <c r="C745" s="385"/>
      <c r="AG745" s="385"/>
    </row>
    <row r="746" spans="1:33" ht="15.75" customHeight="1" x14ac:dyDescent="0.25">
      <c r="A746" s="46"/>
      <c r="B746" s="384"/>
      <c r="C746" s="385"/>
      <c r="AG746" s="385"/>
    </row>
    <row r="747" spans="1:33" ht="15.75" customHeight="1" x14ac:dyDescent="0.25">
      <c r="A747" s="46"/>
      <c r="B747" s="384"/>
      <c r="C747" s="385"/>
      <c r="AG747" s="385"/>
    </row>
    <row r="748" spans="1:33" ht="15.75" customHeight="1" x14ac:dyDescent="0.25">
      <c r="A748" s="46"/>
      <c r="B748" s="384"/>
      <c r="C748" s="385"/>
      <c r="AG748" s="385"/>
    </row>
    <row r="749" spans="1:33" ht="15.75" customHeight="1" x14ac:dyDescent="0.25">
      <c r="A749" s="46"/>
      <c r="B749" s="384"/>
      <c r="C749" s="385"/>
      <c r="AG749" s="385"/>
    </row>
    <row r="750" spans="1:33" ht="15.75" customHeight="1" x14ac:dyDescent="0.25">
      <c r="A750" s="46"/>
      <c r="B750" s="384"/>
      <c r="C750" s="385"/>
      <c r="AG750" s="385"/>
    </row>
    <row r="751" spans="1:33" ht="15.75" customHeight="1" x14ac:dyDescent="0.25">
      <c r="A751" s="46"/>
      <c r="B751" s="384"/>
      <c r="C751" s="385"/>
      <c r="AG751" s="385"/>
    </row>
    <row r="752" spans="1:33" ht="15.75" customHeight="1" x14ac:dyDescent="0.25">
      <c r="A752" s="46"/>
      <c r="B752" s="384"/>
      <c r="C752" s="385"/>
      <c r="AG752" s="385"/>
    </row>
    <row r="753" spans="1:33" ht="15.75" customHeight="1" x14ac:dyDescent="0.25">
      <c r="A753" s="46"/>
      <c r="B753" s="384"/>
      <c r="C753" s="385"/>
      <c r="AG753" s="385"/>
    </row>
    <row r="754" spans="1:33" ht="15.75" customHeight="1" x14ac:dyDescent="0.25">
      <c r="A754" s="46"/>
      <c r="B754" s="384"/>
      <c r="C754" s="385"/>
      <c r="AG754" s="385"/>
    </row>
    <row r="755" spans="1:33" ht="15.75" customHeight="1" x14ac:dyDescent="0.25">
      <c r="A755" s="46"/>
      <c r="B755" s="384"/>
      <c r="C755" s="385"/>
      <c r="AG755" s="385"/>
    </row>
    <row r="756" spans="1:33" ht="15.75" customHeight="1" x14ac:dyDescent="0.25">
      <c r="A756" s="46"/>
      <c r="B756" s="384"/>
      <c r="C756" s="385"/>
      <c r="AG756" s="385"/>
    </row>
    <row r="757" spans="1:33" ht="15.75" customHeight="1" x14ac:dyDescent="0.25">
      <c r="A757" s="46"/>
      <c r="B757" s="384"/>
      <c r="C757" s="385"/>
      <c r="AG757" s="385"/>
    </row>
    <row r="758" spans="1:33" ht="15.75" customHeight="1" x14ac:dyDescent="0.25">
      <c r="A758" s="46"/>
      <c r="B758" s="384"/>
      <c r="C758" s="385"/>
      <c r="AG758" s="385"/>
    </row>
    <row r="759" spans="1:33" ht="15.75" customHeight="1" x14ac:dyDescent="0.25">
      <c r="A759" s="46"/>
      <c r="B759" s="384"/>
      <c r="C759" s="385"/>
      <c r="AG759" s="385"/>
    </row>
    <row r="760" spans="1:33" ht="15.75" customHeight="1" x14ac:dyDescent="0.25">
      <c r="A760" s="46"/>
      <c r="B760" s="384"/>
      <c r="C760" s="385"/>
      <c r="AG760" s="385"/>
    </row>
    <row r="761" spans="1:33" ht="15.75" customHeight="1" x14ac:dyDescent="0.25">
      <c r="A761" s="46"/>
      <c r="B761" s="384"/>
      <c r="C761" s="385"/>
      <c r="AG761" s="385"/>
    </row>
    <row r="762" spans="1:33" ht="15.75" customHeight="1" x14ac:dyDescent="0.25">
      <c r="A762" s="46"/>
      <c r="B762" s="384"/>
      <c r="C762" s="385"/>
      <c r="AG762" s="385"/>
    </row>
    <row r="763" spans="1:33" ht="15.75" customHeight="1" x14ac:dyDescent="0.25">
      <c r="A763" s="46"/>
      <c r="B763" s="384"/>
      <c r="C763" s="385"/>
      <c r="AG763" s="385"/>
    </row>
    <row r="764" spans="1:33" ht="15.75" customHeight="1" x14ac:dyDescent="0.25">
      <c r="A764" s="46"/>
      <c r="B764" s="384"/>
      <c r="C764" s="385"/>
      <c r="AG764" s="385"/>
    </row>
    <row r="765" spans="1:33" ht="15.75" customHeight="1" x14ac:dyDescent="0.25">
      <c r="A765" s="46"/>
      <c r="B765" s="384"/>
      <c r="C765" s="385"/>
      <c r="AG765" s="385"/>
    </row>
    <row r="766" spans="1:33" ht="15.75" customHeight="1" x14ac:dyDescent="0.25">
      <c r="A766" s="46"/>
      <c r="B766" s="384"/>
      <c r="C766" s="385"/>
      <c r="AG766" s="385"/>
    </row>
    <row r="767" spans="1:33" ht="15.75" customHeight="1" x14ac:dyDescent="0.25">
      <c r="A767" s="46"/>
      <c r="B767" s="384"/>
      <c r="C767" s="385"/>
      <c r="AG767" s="385"/>
    </row>
    <row r="768" spans="1:33" ht="15.75" customHeight="1" x14ac:dyDescent="0.25">
      <c r="A768" s="46"/>
      <c r="B768" s="384"/>
      <c r="C768" s="385"/>
      <c r="AG768" s="385"/>
    </row>
    <row r="769" spans="1:33" ht="15.75" customHeight="1" x14ac:dyDescent="0.25">
      <c r="A769" s="46"/>
      <c r="B769" s="384"/>
      <c r="C769" s="385"/>
      <c r="AG769" s="385"/>
    </row>
    <row r="770" spans="1:33" ht="15.75" customHeight="1" x14ac:dyDescent="0.25">
      <c r="A770" s="46"/>
      <c r="B770" s="384"/>
      <c r="C770" s="385"/>
      <c r="AG770" s="385"/>
    </row>
    <row r="771" spans="1:33" ht="15.75" customHeight="1" x14ac:dyDescent="0.25">
      <c r="A771" s="46"/>
      <c r="B771" s="384"/>
      <c r="C771" s="385"/>
      <c r="AG771" s="385"/>
    </row>
    <row r="772" spans="1:33" ht="15.75" customHeight="1" x14ac:dyDescent="0.25">
      <c r="A772" s="46"/>
      <c r="B772" s="384"/>
      <c r="C772" s="385"/>
      <c r="AG772" s="385"/>
    </row>
    <row r="773" spans="1:33" ht="15.75" customHeight="1" x14ac:dyDescent="0.25">
      <c r="A773" s="46"/>
      <c r="B773" s="384"/>
      <c r="C773" s="385"/>
      <c r="AG773" s="385"/>
    </row>
    <row r="774" spans="1:33" ht="15.75" customHeight="1" x14ac:dyDescent="0.25">
      <c r="A774" s="46"/>
      <c r="B774" s="384"/>
      <c r="C774" s="385"/>
      <c r="AG774" s="385"/>
    </row>
    <row r="775" spans="1:33" ht="15.75" customHeight="1" x14ac:dyDescent="0.25">
      <c r="A775" s="46"/>
      <c r="B775" s="384"/>
      <c r="C775" s="385"/>
      <c r="AG775" s="385"/>
    </row>
    <row r="776" spans="1:33" ht="15.75" customHeight="1" x14ac:dyDescent="0.25">
      <c r="A776" s="46"/>
      <c r="B776" s="384"/>
      <c r="C776" s="385"/>
      <c r="AG776" s="385"/>
    </row>
    <row r="777" spans="1:33" ht="15.75" customHeight="1" x14ac:dyDescent="0.25">
      <c r="A777" s="46"/>
      <c r="B777" s="384"/>
      <c r="C777" s="385"/>
      <c r="AG777" s="385"/>
    </row>
    <row r="778" spans="1:33" ht="15.75" customHeight="1" x14ac:dyDescent="0.25">
      <c r="A778" s="46"/>
      <c r="B778" s="384"/>
      <c r="C778" s="385"/>
      <c r="AG778" s="385"/>
    </row>
    <row r="779" spans="1:33" ht="15.75" customHeight="1" x14ac:dyDescent="0.25">
      <c r="A779" s="46"/>
      <c r="B779" s="384"/>
      <c r="C779" s="385"/>
      <c r="AG779" s="385"/>
    </row>
    <row r="780" spans="1:33" ht="15.75" customHeight="1" x14ac:dyDescent="0.25">
      <c r="A780" s="46"/>
      <c r="B780" s="384"/>
      <c r="C780" s="385"/>
      <c r="AG780" s="385"/>
    </row>
    <row r="781" spans="1:33" ht="15.75" customHeight="1" x14ac:dyDescent="0.25">
      <c r="A781" s="46"/>
      <c r="B781" s="384"/>
      <c r="C781" s="385"/>
      <c r="AG781" s="385"/>
    </row>
    <row r="782" spans="1:33" ht="15.75" customHeight="1" x14ac:dyDescent="0.25">
      <c r="A782" s="46"/>
      <c r="B782" s="384"/>
      <c r="C782" s="385"/>
      <c r="AG782" s="385"/>
    </row>
    <row r="783" spans="1:33" ht="15.75" customHeight="1" x14ac:dyDescent="0.25">
      <c r="A783" s="46"/>
      <c r="B783" s="384"/>
      <c r="C783" s="385"/>
      <c r="AG783" s="385"/>
    </row>
    <row r="784" spans="1:33" ht="15.75" customHeight="1" x14ac:dyDescent="0.25">
      <c r="A784" s="46"/>
      <c r="B784" s="384"/>
      <c r="C784" s="385"/>
      <c r="AG784" s="385"/>
    </row>
    <row r="785" spans="1:33" ht="15.75" customHeight="1" x14ac:dyDescent="0.25">
      <c r="A785" s="46"/>
      <c r="B785" s="384"/>
      <c r="C785" s="385"/>
      <c r="AG785" s="385"/>
    </row>
    <row r="786" spans="1:33" ht="15.75" customHeight="1" x14ac:dyDescent="0.25">
      <c r="A786" s="46"/>
      <c r="B786" s="384"/>
      <c r="C786" s="385"/>
      <c r="AG786" s="385"/>
    </row>
    <row r="787" spans="1:33" ht="15.75" customHeight="1" x14ac:dyDescent="0.25">
      <c r="A787" s="46"/>
      <c r="B787" s="384"/>
      <c r="C787" s="385"/>
      <c r="AG787" s="385"/>
    </row>
    <row r="788" spans="1:33" ht="15.75" customHeight="1" x14ac:dyDescent="0.25">
      <c r="A788" s="46"/>
      <c r="B788" s="384"/>
      <c r="C788" s="385"/>
      <c r="AG788" s="385"/>
    </row>
    <row r="789" spans="1:33" ht="15.75" customHeight="1" x14ac:dyDescent="0.25">
      <c r="A789" s="46"/>
      <c r="B789" s="384"/>
      <c r="C789" s="385"/>
      <c r="AG789" s="385"/>
    </row>
    <row r="790" spans="1:33" ht="15.75" customHeight="1" x14ac:dyDescent="0.25">
      <c r="A790" s="46"/>
      <c r="B790" s="384"/>
      <c r="C790" s="385"/>
      <c r="AG790" s="385"/>
    </row>
    <row r="791" spans="1:33" ht="15.75" customHeight="1" x14ac:dyDescent="0.25">
      <c r="A791" s="46"/>
      <c r="B791" s="384"/>
      <c r="C791" s="385"/>
      <c r="AG791" s="385"/>
    </row>
    <row r="792" spans="1:33" ht="15.75" customHeight="1" x14ac:dyDescent="0.25">
      <c r="A792" s="46"/>
      <c r="B792" s="384"/>
      <c r="C792" s="385"/>
      <c r="AG792" s="385"/>
    </row>
    <row r="793" spans="1:33" ht="15.75" customHeight="1" x14ac:dyDescent="0.25">
      <c r="A793" s="46"/>
      <c r="B793" s="384"/>
      <c r="C793" s="385"/>
      <c r="AG793" s="385"/>
    </row>
    <row r="794" spans="1:33" ht="15.75" customHeight="1" x14ac:dyDescent="0.25">
      <c r="A794" s="46"/>
      <c r="B794" s="384"/>
      <c r="C794" s="385"/>
      <c r="AG794" s="385"/>
    </row>
    <row r="795" spans="1:33" ht="15.75" customHeight="1" x14ac:dyDescent="0.25">
      <c r="A795" s="46"/>
      <c r="B795" s="384"/>
      <c r="C795" s="385"/>
      <c r="AG795" s="385"/>
    </row>
    <row r="796" spans="1:33" ht="15.75" customHeight="1" x14ac:dyDescent="0.25">
      <c r="A796" s="46"/>
      <c r="B796" s="384"/>
      <c r="C796" s="385"/>
      <c r="AG796" s="385"/>
    </row>
    <row r="797" spans="1:33" ht="15.75" customHeight="1" x14ac:dyDescent="0.25">
      <c r="A797" s="46"/>
      <c r="B797" s="384"/>
      <c r="C797" s="385"/>
      <c r="AG797" s="385"/>
    </row>
    <row r="798" spans="1:33" ht="15.75" customHeight="1" x14ac:dyDescent="0.25">
      <c r="A798" s="46"/>
      <c r="B798" s="384"/>
      <c r="C798" s="385"/>
      <c r="AG798" s="385"/>
    </row>
    <row r="799" spans="1:33" ht="15.75" customHeight="1" x14ac:dyDescent="0.25">
      <c r="A799" s="46"/>
      <c r="B799" s="384"/>
      <c r="C799" s="385"/>
      <c r="AG799" s="385"/>
    </row>
    <row r="800" spans="1:33" ht="15.75" customHeight="1" x14ac:dyDescent="0.25">
      <c r="A800" s="46"/>
      <c r="B800" s="384"/>
      <c r="C800" s="385"/>
      <c r="AG800" s="385"/>
    </row>
    <row r="801" spans="1:33" ht="15.75" customHeight="1" x14ac:dyDescent="0.25">
      <c r="A801" s="46"/>
      <c r="B801" s="384"/>
      <c r="C801" s="385"/>
      <c r="AG801" s="385"/>
    </row>
    <row r="802" spans="1:33" ht="15.75" customHeight="1" x14ac:dyDescent="0.25">
      <c r="A802" s="46"/>
      <c r="B802" s="384"/>
      <c r="C802" s="385"/>
      <c r="AG802" s="385"/>
    </row>
    <row r="803" spans="1:33" ht="15.75" customHeight="1" x14ac:dyDescent="0.25">
      <c r="A803" s="46"/>
      <c r="B803" s="384"/>
      <c r="C803" s="385"/>
      <c r="AG803" s="385"/>
    </row>
    <row r="804" spans="1:33" ht="15.75" customHeight="1" x14ac:dyDescent="0.25">
      <c r="A804" s="46"/>
      <c r="B804" s="384"/>
      <c r="C804" s="385"/>
      <c r="AG804" s="385"/>
    </row>
    <row r="805" spans="1:33" ht="15.75" customHeight="1" x14ac:dyDescent="0.25">
      <c r="A805" s="46"/>
      <c r="B805" s="384"/>
      <c r="C805" s="385"/>
      <c r="AG805" s="385"/>
    </row>
    <row r="806" spans="1:33" ht="15.75" customHeight="1" x14ac:dyDescent="0.25">
      <c r="A806" s="46"/>
      <c r="B806" s="384"/>
      <c r="C806" s="385"/>
      <c r="AG806" s="385"/>
    </row>
    <row r="807" spans="1:33" ht="15.75" customHeight="1" x14ac:dyDescent="0.25">
      <c r="A807" s="46"/>
      <c r="B807" s="384"/>
      <c r="C807" s="385"/>
      <c r="AG807" s="385"/>
    </row>
    <row r="808" spans="1:33" ht="15.75" customHeight="1" x14ac:dyDescent="0.25">
      <c r="A808" s="46"/>
      <c r="B808" s="384"/>
      <c r="C808" s="385"/>
      <c r="AG808" s="385"/>
    </row>
    <row r="809" spans="1:33" ht="15.75" customHeight="1" x14ac:dyDescent="0.25">
      <c r="A809" s="46"/>
      <c r="B809" s="384"/>
      <c r="C809" s="385"/>
      <c r="AG809" s="385"/>
    </row>
    <row r="810" spans="1:33" ht="15.75" customHeight="1" x14ac:dyDescent="0.25">
      <c r="A810" s="46"/>
      <c r="B810" s="384"/>
      <c r="C810" s="385"/>
      <c r="AG810" s="385"/>
    </row>
    <row r="811" spans="1:33" ht="15.75" customHeight="1" x14ac:dyDescent="0.25">
      <c r="A811" s="46"/>
      <c r="B811" s="384"/>
      <c r="C811" s="385"/>
      <c r="AG811" s="385"/>
    </row>
    <row r="812" spans="1:33" ht="15.75" customHeight="1" x14ac:dyDescent="0.25">
      <c r="A812" s="46"/>
      <c r="B812" s="384"/>
      <c r="C812" s="385"/>
      <c r="AG812" s="385"/>
    </row>
    <row r="813" spans="1:33" ht="15.75" customHeight="1" x14ac:dyDescent="0.25">
      <c r="A813" s="46"/>
      <c r="B813" s="384"/>
      <c r="C813" s="385"/>
      <c r="AG813" s="385"/>
    </row>
    <row r="814" spans="1:33" ht="15.75" customHeight="1" x14ac:dyDescent="0.25">
      <c r="A814" s="46"/>
      <c r="B814" s="384"/>
      <c r="C814" s="385"/>
      <c r="AG814" s="385"/>
    </row>
    <row r="815" spans="1:33" ht="15.75" customHeight="1" x14ac:dyDescent="0.25">
      <c r="A815" s="46"/>
      <c r="B815" s="384"/>
      <c r="C815" s="385"/>
      <c r="AG815" s="385"/>
    </row>
    <row r="816" spans="1:33" ht="15.75" customHeight="1" x14ac:dyDescent="0.25">
      <c r="A816" s="46"/>
      <c r="B816" s="384"/>
      <c r="C816" s="385"/>
      <c r="AG816" s="385"/>
    </row>
    <row r="817" spans="1:33" ht="15.75" customHeight="1" x14ac:dyDescent="0.25">
      <c r="A817" s="46"/>
      <c r="B817" s="384"/>
      <c r="C817" s="385"/>
      <c r="AG817" s="385"/>
    </row>
    <row r="818" spans="1:33" ht="15.75" customHeight="1" x14ac:dyDescent="0.25">
      <c r="A818" s="46"/>
      <c r="B818" s="384"/>
      <c r="C818" s="385"/>
      <c r="AG818" s="385"/>
    </row>
    <row r="819" spans="1:33" ht="15.75" customHeight="1" x14ac:dyDescent="0.25">
      <c r="A819" s="46"/>
      <c r="B819" s="384"/>
      <c r="C819" s="385"/>
      <c r="AG819" s="385"/>
    </row>
    <row r="820" spans="1:33" ht="15.75" customHeight="1" x14ac:dyDescent="0.25">
      <c r="A820" s="46"/>
      <c r="B820" s="384"/>
      <c r="C820" s="385"/>
      <c r="AG820" s="385"/>
    </row>
    <row r="821" spans="1:33" ht="15.75" customHeight="1" x14ac:dyDescent="0.25">
      <c r="A821" s="46"/>
      <c r="B821" s="384"/>
      <c r="C821" s="385"/>
      <c r="AG821" s="385"/>
    </row>
    <row r="822" spans="1:33" ht="15.75" customHeight="1" x14ac:dyDescent="0.25">
      <c r="A822" s="46"/>
      <c r="B822" s="384"/>
      <c r="C822" s="385"/>
      <c r="AG822" s="385"/>
    </row>
    <row r="823" spans="1:33" ht="15.75" customHeight="1" x14ac:dyDescent="0.25">
      <c r="A823" s="46"/>
      <c r="B823" s="384"/>
      <c r="C823" s="385"/>
      <c r="AG823" s="385"/>
    </row>
    <row r="824" spans="1:33" ht="15.75" customHeight="1" x14ac:dyDescent="0.25">
      <c r="A824" s="46"/>
      <c r="B824" s="384"/>
      <c r="C824" s="385"/>
      <c r="AG824" s="385"/>
    </row>
    <row r="825" spans="1:33" ht="15.75" customHeight="1" x14ac:dyDescent="0.25">
      <c r="A825" s="46"/>
      <c r="B825" s="384"/>
      <c r="C825" s="385"/>
      <c r="AG825" s="385"/>
    </row>
    <row r="826" spans="1:33" ht="15.75" customHeight="1" x14ac:dyDescent="0.25">
      <c r="A826" s="46"/>
      <c r="B826" s="384"/>
      <c r="C826" s="385"/>
      <c r="AG826" s="385"/>
    </row>
    <row r="827" spans="1:33" ht="15.75" customHeight="1" x14ac:dyDescent="0.25">
      <c r="A827" s="46"/>
      <c r="B827" s="384"/>
      <c r="C827" s="385"/>
      <c r="AG827" s="385"/>
    </row>
    <row r="828" spans="1:33" ht="15.75" customHeight="1" x14ac:dyDescent="0.25">
      <c r="A828" s="46"/>
      <c r="B828" s="384"/>
      <c r="C828" s="385"/>
      <c r="AG828" s="385"/>
    </row>
    <row r="829" spans="1:33" ht="15.75" customHeight="1" x14ac:dyDescent="0.25">
      <c r="A829" s="46"/>
      <c r="B829" s="384"/>
      <c r="C829" s="385"/>
      <c r="AG829" s="385"/>
    </row>
    <row r="830" spans="1:33" ht="15.75" customHeight="1" x14ac:dyDescent="0.25">
      <c r="A830" s="46"/>
      <c r="B830" s="384"/>
      <c r="C830" s="385"/>
      <c r="AG830" s="385"/>
    </row>
    <row r="831" spans="1:33" ht="15.75" customHeight="1" x14ac:dyDescent="0.25">
      <c r="A831" s="46"/>
      <c r="B831" s="384"/>
      <c r="C831" s="385"/>
      <c r="AG831" s="385"/>
    </row>
    <row r="832" spans="1:33" ht="15.75" customHeight="1" x14ac:dyDescent="0.25">
      <c r="A832" s="46"/>
      <c r="B832" s="384"/>
      <c r="C832" s="385"/>
      <c r="AG832" s="385"/>
    </row>
    <row r="833" spans="1:33" ht="15.75" customHeight="1" x14ac:dyDescent="0.25">
      <c r="A833" s="46"/>
      <c r="B833" s="384"/>
      <c r="C833" s="385"/>
      <c r="AG833" s="385"/>
    </row>
    <row r="834" spans="1:33" ht="15.75" customHeight="1" x14ac:dyDescent="0.25">
      <c r="A834" s="46"/>
      <c r="B834" s="384"/>
      <c r="C834" s="385"/>
      <c r="AG834" s="385"/>
    </row>
    <row r="835" spans="1:33" ht="15.75" customHeight="1" x14ac:dyDescent="0.25">
      <c r="A835" s="46"/>
      <c r="B835" s="384"/>
      <c r="C835" s="385"/>
      <c r="AG835" s="385"/>
    </row>
    <row r="836" spans="1:33" ht="15.75" customHeight="1" x14ac:dyDescent="0.25">
      <c r="A836" s="46"/>
      <c r="B836" s="384"/>
      <c r="C836" s="385"/>
      <c r="AG836" s="385"/>
    </row>
    <row r="837" spans="1:33" ht="15.75" customHeight="1" x14ac:dyDescent="0.25">
      <c r="A837" s="46"/>
      <c r="B837" s="384"/>
      <c r="C837" s="385"/>
      <c r="AG837" s="385"/>
    </row>
    <row r="838" spans="1:33" ht="15.75" customHeight="1" x14ac:dyDescent="0.25">
      <c r="A838" s="46"/>
      <c r="B838" s="384"/>
      <c r="C838" s="385"/>
      <c r="AG838" s="385"/>
    </row>
    <row r="839" spans="1:33" ht="15.75" customHeight="1" x14ac:dyDescent="0.25">
      <c r="A839" s="46"/>
      <c r="B839" s="384"/>
      <c r="C839" s="385"/>
      <c r="AG839" s="385"/>
    </row>
    <row r="840" spans="1:33" ht="15.75" customHeight="1" x14ac:dyDescent="0.25">
      <c r="A840" s="46"/>
      <c r="B840" s="384"/>
      <c r="C840" s="385"/>
      <c r="AG840" s="385"/>
    </row>
    <row r="841" spans="1:33" ht="15.75" customHeight="1" x14ac:dyDescent="0.25">
      <c r="A841" s="46"/>
      <c r="B841" s="384"/>
      <c r="C841" s="385"/>
      <c r="AG841" s="385"/>
    </row>
    <row r="842" spans="1:33" ht="15.75" customHeight="1" x14ac:dyDescent="0.25">
      <c r="A842" s="46"/>
      <c r="B842" s="384"/>
      <c r="C842" s="385"/>
      <c r="AG842" s="385"/>
    </row>
    <row r="843" spans="1:33" ht="15.75" customHeight="1" x14ac:dyDescent="0.25">
      <c r="A843" s="46"/>
      <c r="B843" s="384"/>
      <c r="C843" s="385"/>
      <c r="AG843" s="385"/>
    </row>
    <row r="844" spans="1:33" ht="15.75" customHeight="1" x14ac:dyDescent="0.25">
      <c r="A844" s="46"/>
      <c r="B844" s="384"/>
      <c r="C844" s="385"/>
      <c r="AG844" s="385"/>
    </row>
    <row r="845" spans="1:33" ht="15.75" customHeight="1" x14ac:dyDescent="0.25">
      <c r="A845" s="46"/>
      <c r="B845" s="384"/>
      <c r="C845" s="385"/>
      <c r="AG845" s="385"/>
    </row>
    <row r="846" spans="1:33" ht="15.75" customHeight="1" x14ac:dyDescent="0.25">
      <c r="A846" s="46"/>
      <c r="B846" s="384"/>
      <c r="C846" s="385"/>
      <c r="AG846" s="385"/>
    </row>
    <row r="847" spans="1:33" ht="15.75" customHeight="1" x14ac:dyDescent="0.25">
      <c r="A847" s="46"/>
      <c r="B847" s="384"/>
      <c r="C847" s="385"/>
      <c r="AG847" s="385"/>
    </row>
    <row r="848" spans="1:33" ht="15.75" customHeight="1" x14ac:dyDescent="0.25">
      <c r="A848" s="46"/>
      <c r="B848" s="384"/>
      <c r="C848" s="385"/>
      <c r="AG848" s="385"/>
    </row>
    <row r="849" spans="1:33" ht="15.75" customHeight="1" x14ac:dyDescent="0.25">
      <c r="A849" s="46"/>
      <c r="B849" s="384"/>
      <c r="C849" s="385"/>
      <c r="AG849" s="385"/>
    </row>
    <row r="850" spans="1:33" ht="15.75" customHeight="1" x14ac:dyDescent="0.25">
      <c r="A850" s="46"/>
      <c r="B850" s="384"/>
      <c r="C850" s="385"/>
      <c r="AG850" s="385"/>
    </row>
    <row r="851" spans="1:33" ht="15.75" customHeight="1" x14ac:dyDescent="0.25">
      <c r="A851" s="46"/>
      <c r="B851" s="384"/>
      <c r="C851" s="385"/>
      <c r="AG851" s="385"/>
    </row>
    <row r="852" spans="1:33" ht="15.75" customHeight="1" x14ac:dyDescent="0.25">
      <c r="A852" s="46"/>
      <c r="B852" s="384"/>
      <c r="C852" s="385"/>
      <c r="AG852" s="385"/>
    </row>
    <row r="853" spans="1:33" ht="15.75" customHeight="1" x14ac:dyDescent="0.25">
      <c r="A853" s="46"/>
      <c r="B853" s="384"/>
      <c r="C853" s="385"/>
      <c r="AG853" s="385"/>
    </row>
    <row r="854" spans="1:33" ht="15.75" customHeight="1" x14ac:dyDescent="0.25">
      <c r="A854" s="46"/>
      <c r="B854" s="384"/>
      <c r="C854" s="385"/>
      <c r="AG854" s="385"/>
    </row>
    <row r="855" spans="1:33" ht="15.75" customHeight="1" x14ac:dyDescent="0.25">
      <c r="A855" s="46"/>
      <c r="B855" s="384"/>
      <c r="C855" s="385"/>
      <c r="AG855" s="385"/>
    </row>
    <row r="856" spans="1:33" ht="15.75" customHeight="1" x14ac:dyDescent="0.25">
      <c r="A856" s="46"/>
      <c r="B856" s="384"/>
      <c r="C856" s="385"/>
      <c r="AG856" s="385"/>
    </row>
    <row r="857" spans="1:33" ht="15.75" customHeight="1" x14ac:dyDescent="0.25">
      <c r="A857" s="46"/>
      <c r="B857" s="384"/>
      <c r="C857" s="385"/>
      <c r="AG857" s="385"/>
    </row>
    <row r="858" spans="1:33" ht="15.75" customHeight="1" x14ac:dyDescent="0.25">
      <c r="A858" s="46"/>
      <c r="B858" s="384"/>
      <c r="C858" s="385"/>
      <c r="AG858" s="385"/>
    </row>
    <row r="859" spans="1:33" ht="15.75" customHeight="1" x14ac:dyDescent="0.25">
      <c r="A859" s="46"/>
      <c r="B859" s="384"/>
      <c r="C859" s="385"/>
      <c r="AG859" s="385"/>
    </row>
    <row r="860" spans="1:33" ht="15.75" customHeight="1" x14ac:dyDescent="0.25">
      <c r="A860" s="46"/>
      <c r="B860" s="384"/>
      <c r="C860" s="385"/>
      <c r="AG860" s="385"/>
    </row>
    <row r="861" spans="1:33" ht="15.75" customHeight="1" x14ac:dyDescent="0.25">
      <c r="A861" s="46"/>
      <c r="B861" s="384"/>
      <c r="C861" s="385"/>
      <c r="AG861" s="385"/>
    </row>
    <row r="862" spans="1:33" ht="15.75" customHeight="1" x14ac:dyDescent="0.25">
      <c r="A862" s="46"/>
      <c r="B862" s="384"/>
      <c r="C862" s="385"/>
      <c r="AG862" s="385"/>
    </row>
    <row r="863" spans="1:33" ht="15.75" customHeight="1" x14ac:dyDescent="0.25">
      <c r="A863" s="46"/>
      <c r="B863" s="384"/>
      <c r="C863" s="385"/>
      <c r="AG863" s="385"/>
    </row>
    <row r="864" spans="1:33" ht="15.75" customHeight="1" x14ac:dyDescent="0.25">
      <c r="A864" s="46"/>
      <c r="B864" s="384"/>
      <c r="C864" s="385"/>
      <c r="AG864" s="385"/>
    </row>
    <row r="865" spans="1:33" ht="15.75" customHeight="1" x14ac:dyDescent="0.25">
      <c r="A865" s="46"/>
      <c r="B865" s="384"/>
      <c r="C865" s="385"/>
      <c r="AG865" s="385"/>
    </row>
    <row r="866" spans="1:33" ht="15.75" customHeight="1" x14ac:dyDescent="0.25">
      <c r="A866" s="46"/>
      <c r="B866" s="384"/>
      <c r="C866" s="385"/>
      <c r="AG866" s="385"/>
    </row>
    <row r="867" spans="1:33" ht="15.75" customHeight="1" x14ac:dyDescent="0.25">
      <c r="A867" s="46"/>
      <c r="B867" s="384"/>
      <c r="C867" s="385"/>
      <c r="AG867" s="385"/>
    </row>
    <row r="868" spans="1:33" ht="15.75" customHeight="1" x14ac:dyDescent="0.25">
      <c r="A868" s="46"/>
      <c r="B868" s="384"/>
      <c r="C868" s="385"/>
      <c r="AG868" s="385"/>
    </row>
    <row r="869" spans="1:33" ht="15.75" customHeight="1" x14ac:dyDescent="0.25">
      <c r="A869" s="46"/>
      <c r="B869" s="384"/>
      <c r="C869" s="385"/>
      <c r="AG869" s="385"/>
    </row>
    <row r="870" spans="1:33" ht="15.75" customHeight="1" x14ac:dyDescent="0.25">
      <c r="A870" s="46"/>
      <c r="B870" s="384"/>
      <c r="C870" s="385"/>
      <c r="AG870" s="385"/>
    </row>
    <row r="871" spans="1:33" ht="15.75" customHeight="1" x14ac:dyDescent="0.25">
      <c r="A871" s="46"/>
      <c r="B871" s="384"/>
      <c r="C871" s="385"/>
      <c r="AG871" s="385"/>
    </row>
    <row r="872" spans="1:33" ht="15.75" customHeight="1" x14ac:dyDescent="0.25">
      <c r="A872" s="46"/>
      <c r="B872" s="384"/>
      <c r="C872" s="385"/>
      <c r="AG872" s="385"/>
    </row>
    <row r="873" spans="1:33" ht="15.75" customHeight="1" x14ac:dyDescent="0.25">
      <c r="A873" s="46"/>
      <c r="B873" s="384"/>
      <c r="C873" s="385"/>
      <c r="AG873" s="385"/>
    </row>
    <row r="874" spans="1:33" ht="15.75" customHeight="1" x14ac:dyDescent="0.25">
      <c r="A874" s="46"/>
      <c r="B874" s="384"/>
      <c r="C874" s="385"/>
      <c r="AG874" s="385"/>
    </row>
    <row r="875" spans="1:33" ht="15.75" customHeight="1" x14ac:dyDescent="0.25">
      <c r="A875" s="46"/>
      <c r="B875" s="384"/>
      <c r="C875" s="385"/>
      <c r="AG875" s="385"/>
    </row>
    <row r="876" spans="1:33" ht="15.75" customHeight="1" x14ac:dyDescent="0.25">
      <c r="A876" s="46"/>
      <c r="B876" s="384"/>
      <c r="C876" s="385"/>
      <c r="AG876" s="385"/>
    </row>
    <row r="877" spans="1:33" ht="15.75" customHeight="1" x14ac:dyDescent="0.25">
      <c r="A877" s="46"/>
      <c r="B877" s="384"/>
      <c r="C877" s="385"/>
      <c r="AG877" s="385"/>
    </row>
    <row r="878" spans="1:33" ht="15.75" customHeight="1" x14ac:dyDescent="0.25">
      <c r="A878" s="46"/>
      <c r="B878" s="384"/>
      <c r="C878" s="385"/>
      <c r="AG878" s="385"/>
    </row>
    <row r="879" spans="1:33" ht="15.75" customHeight="1" x14ac:dyDescent="0.25">
      <c r="A879" s="46"/>
      <c r="B879" s="384"/>
      <c r="C879" s="385"/>
      <c r="AG879" s="385"/>
    </row>
    <row r="880" spans="1:33" ht="15.75" customHeight="1" x14ac:dyDescent="0.25">
      <c r="A880" s="46"/>
      <c r="B880" s="384"/>
      <c r="C880" s="385"/>
      <c r="AG880" s="385"/>
    </row>
    <row r="881" spans="1:33" ht="15.75" customHeight="1" x14ac:dyDescent="0.25">
      <c r="A881" s="46"/>
      <c r="B881" s="384"/>
      <c r="C881" s="385"/>
      <c r="AG881" s="385"/>
    </row>
    <row r="882" spans="1:33" ht="15.75" customHeight="1" x14ac:dyDescent="0.25">
      <c r="A882" s="46"/>
      <c r="B882" s="384"/>
      <c r="C882" s="385"/>
      <c r="AG882" s="385"/>
    </row>
    <row r="883" spans="1:33" ht="15.75" customHeight="1" x14ac:dyDescent="0.25">
      <c r="A883" s="46"/>
      <c r="B883" s="384"/>
      <c r="C883" s="385"/>
      <c r="AG883" s="385"/>
    </row>
    <row r="884" spans="1:33" ht="15.75" customHeight="1" x14ac:dyDescent="0.25">
      <c r="A884" s="46"/>
      <c r="B884" s="384"/>
      <c r="C884" s="385"/>
      <c r="AG884" s="385"/>
    </row>
    <row r="885" spans="1:33" ht="15.75" customHeight="1" x14ac:dyDescent="0.25">
      <c r="A885" s="46"/>
      <c r="B885" s="384"/>
      <c r="C885" s="385"/>
      <c r="AG885" s="385"/>
    </row>
    <row r="886" spans="1:33" ht="15.75" customHeight="1" x14ac:dyDescent="0.25">
      <c r="A886" s="46"/>
      <c r="B886" s="384"/>
      <c r="C886" s="385"/>
      <c r="AG886" s="385"/>
    </row>
    <row r="887" spans="1:33" ht="15.75" customHeight="1" x14ac:dyDescent="0.25">
      <c r="A887" s="46"/>
      <c r="B887" s="384"/>
      <c r="C887" s="385"/>
      <c r="AG887" s="385"/>
    </row>
    <row r="888" spans="1:33" ht="15.75" customHeight="1" x14ac:dyDescent="0.25">
      <c r="A888" s="46"/>
      <c r="B888" s="384"/>
      <c r="C888" s="385"/>
      <c r="AG888" s="385"/>
    </row>
    <row r="889" spans="1:33" ht="15.75" customHeight="1" x14ac:dyDescent="0.25">
      <c r="A889" s="46"/>
      <c r="B889" s="384"/>
      <c r="C889" s="385"/>
      <c r="AG889" s="385"/>
    </row>
    <row r="890" spans="1:33" ht="15.75" customHeight="1" x14ac:dyDescent="0.25">
      <c r="A890" s="46"/>
      <c r="B890" s="384"/>
      <c r="C890" s="385"/>
      <c r="AG890" s="385"/>
    </row>
    <row r="891" spans="1:33" ht="15.75" customHeight="1" x14ac:dyDescent="0.25">
      <c r="A891" s="46"/>
      <c r="B891" s="384"/>
      <c r="C891" s="385"/>
      <c r="AG891" s="385"/>
    </row>
    <row r="892" spans="1:33" ht="15.75" customHeight="1" x14ac:dyDescent="0.25">
      <c r="A892" s="46"/>
      <c r="B892" s="384"/>
      <c r="C892" s="385"/>
      <c r="AG892" s="385"/>
    </row>
    <row r="893" spans="1:33" ht="15.75" customHeight="1" x14ac:dyDescent="0.25">
      <c r="A893" s="46"/>
      <c r="B893" s="384"/>
      <c r="C893" s="385"/>
      <c r="AG893" s="385"/>
    </row>
    <row r="894" spans="1:33" ht="15.75" customHeight="1" x14ac:dyDescent="0.25">
      <c r="A894" s="46"/>
      <c r="B894" s="384"/>
      <c r="C894" s="385"/>
      <c r="AG894" s="385"/>
    </row>
    <row r="895" spans="1:33" ht="15.75" customHeight="1" x14ac:dyDescent="0.25">
      <c r="A895" s="46"/>
      <c r="B895" s="384"/>
      <c r="C895" s="385"/>
      <c r="AG895" s="385"/>
    </row>
    <row r="896" spans="1:33" ht="15.75" customHeight="1" x14ac:dyDescent="0.25">
      <c r="A896" s="46"/>
      <c r="B896" s="384"/>
      <c r="C896" s="385"/>
      <c r="AG896" s="385"/>
    </row>
    <row r="897" spans="1:33" ht="15.75" customHeight="1" x14ac:dyDescent="0.25">
      <c r="A897" s="46"/>
      <c r="B897" s="384"/>
      <c r="C897" s="385"/>
      <c r="AG897" s="385"/>
    </row>
    <row r="898" spans="1:33" ht="15.75" customHeight="1" x14ac:dyDescent="0.25">
      <c r="A898" s="46"/>
      <c r="B898" s="384"/>
      <c r="C898" s="385"/>
      <c r="AG898" s="385"/>
    </row>
    <row r="899" spans="1:33" ht="15.75" customHeight="1" x14ac:dyDescent="0.25">
      <c r="A899" s="46"/>
      <c r="B899" s="384"/>
      <c r="C899" s="385"/>
      <c r="AG899" s="385"/>
    </row>
    <row r="900" spans="1:33" ht="15.75" customHeight="1" x14ac:dyDescent="0.25">
      <c r="A900" s="46"/>
      <c r="B900" s="384"/>
      <c r="C900" s="385"/>
      <c r="AG900" s="385"/>
    </row>
    <row r="901" spans="1:33" ht="15.75" customHeight="1" x14ac:dyDescent="0.25">
      <c r="A901" s="46"/>
      <c r="B901" s="384"/>
      <c r="C901" s="385"/>
      <c r="AG901" s="385"/>
    </row>
    <row r="902" spans="1:33" ht="15.75" customHeight="1" x14ac:dyDescent="0.25">
      <c r="A902" s="46"/>
      <c r="B902" s="384"/>
      <c r="C902" s="385"/>
      <c r="AG902" s="385"/>
    </row>
    <row r="903" spans="1:33" ht="15.75" customHeight="1" x14ac:dyDescent="0.25">
      <c r="A903" s="46"/>
      <c r="B903" s="384"/>
      <c r="C903" s="385"/>
      <c r="AG903" s="385"/>
    </row>
    <row r="904" spans="1:33" ht="15.75" customHeight="1" x14ac:dyDescent="0.25">
      <c r="A904" s="46"/>
      <c r="B904" s="384"/>
      <c r="C904" s="385"/>
      <c r="AG904" s="385"/>
    </row>
    <row r="905" spans="1:33" ht="15.75" customHeight="1" x14ac:dyDescent="0.25">
      <c r="A905" s="46"/>
      <c r="B905" s="384"/>
      <c r="C905" s="385"/>
      <c r="AG905" s="385"/>
    </row>
    <row r="906" spans="1:33" ht="15.75" customHeight="1" x14ac:dyDescent="0.25">
      <c r="A906" s="46"/>
      <c r="B906" s="384"/>
      <c r="C906" s="385"/>
      <c r="AG906" s="385"/>
    </row>
    <row r="907" spans="1:33" ht="15.75" customHeight="1" x14ac:dyDescent="0.25">
      <c r="A907" s="46"/>
      <c r="B907" s="384"/>
      <c r="C907" s="385"/>
      <c r="AG907" s="385"/>
    </row>
    <row r="908" spans="1:33" ht="15.75" customHeight="1" x14ac:dyDescent="0.25">
      <c r="A908" s="46"/>
      <c r="B908" s="384"/>
      <c r="C908" s="385"/>
      <c r="AG908" s="385"/>
    </row>
    <row r="909" spans="1:33" ht="15.75" customHeight="1" x14ac:dyDescent="0.25">
      <c r="A909" s="46"/>
      <c r="B909" s="384"/>
      <c r="C909" s="385"/>
      <c r="AG909" s="385"/>
    </row>
    <row r="910" spans="1:33" ht="15.75" customHeight="1" x14ac:dyDescent="0.25">
      <c r="A910" s="46"/>
      <c r="B910" s="384"/>
      <c r="C910" s="385"/>
      <c r="AG910" s="385"/>
    </row>
    <row r="911" spans="1:33" ht="15.75" customHeight="1" x14ac:dyDescent="0.25">
      <c r="A911" s="46"/>
      <c r="B911" s="384"/>
      <c r="C911" s="385"/>
      <c r="AG911" s="385"/>
    </row>
    <row r="912" spans="1:33" ht="15.75" customHeight="1" x14ac:dyDescent="0.25">
      <c r="A912" s="46"/>
      <c r="B912" s="384"/>
      <c r="C912" s="385"/>
      <c r="AG912" s="385"/>
    </row>
    <row r="913" spans="1:33" ht="15.75" customHeight="1" x14ac:dyDescent="0.25">
      <c r="A913" s="46"/>
      <c r="B913" s="384"/>
      <c r="C913" s="385"/>
      <c r="AG913" s="385"/>
    </row>
    <row r="914" spans="1:33" ht="15.75" customHeight="1" x14ac:dyDescent="0.25">
      <c r="A914" s="46"/>
      <c r="B914" s="384"/>
      <c r="C914" s="385"/>
      <c r="AG914" s="385"/>
    </row>
    <row r="915" spans="1:33" ht="15.75" customHeight="1" x14ac:dyDescent="0.25">
      <c r="A915" s="46"/>
      <c r="B915" s="384"/>
      <c r="C915" s="385"/>
      <c r="AG915" s="385"/>
    </row>
    <row r="916" spans="1:33" ht="15.75" customHeight="1" x14ac:dyDescent="0.25">
      <c r="A916" s="46"/>
      <c r="B916" s="384"/>
      <c r="C916" s="385"/>
      <c r="AG916" s="385"/>
    </row>
    <row r="917" spans="1:33" ht="15.75" customHeight="1" x14ac:dyDescent="0.25">
      <c r="A917" s="46"/>
      <c r="B917" s="384"/>
      <c r="C917" s="385"/>
      <c r="AG917" s="385"/>
    </row>
    <row r="918" spans="1:33" ht="15.75" customHeight="1" x14ac:dyDescent="0.25">
      <c r="A918" s="46"/>
      <c r="B918" s="384"/>
      <c r="C918" s="385"/>
      <c r="AG918" s="385"/>
    </row>
    <row r="919" spans="1:33" ht="15.75" customHeight="1" x14ac:dyDescent="0.25">
      <c r="A919" s="46"/>
      <c r="B919" s="384"/>
      <c r="C919" s="385"/>
      <c r="AG919" s="385"/>
    </row>
    <row r="920" spans="1:33" ht="15.75" customHeight="1" x14ac:dyDescent="0.25">
      <c r="A920" s="46"/>
      <c r="B920" s="384"/>
      <c r="C920" s="385"/>
      <c r="AG920" s="385"/>
    </row>
    <row r="921" spans="1:33" ht="15.75" customHeight="1" x14ac:dyDescent="0.25">
      <c r="A921" s="46"/>
      <c r="B921" s="384"/>
      <c r="C921" s="385"/>
      <c r="AG921" s="385"/>
    </row>
    <row r="922" spans="1:33" ht="15.75" customHeight="1" x14ac:dyDescent="0.25">
      <c r="A922" s="46"/>
      <c r="B922" s="384"/>
      <c r="C922" s="385"/>
      <c r="AG922" s="385"/>
    </row>
    <row r="923" spans="1:33" ht="15.75" customHeight="1" x14ac:dyDescent="0.25">
      <c r="A923" s="46"/>
      <c r="B923" s="384"/>
      <c r="C923" s="385"/>
      <c r="AG923" s="385"/>
    </row>
    <row r="924" spans="1:33" ht="15.75" customHeight="1" x14ac:dyDescent="0.25">
      <c r="A924" s="46"/>
      <c r="B924" s="384"/>
      <c r="C924" s="385"/>
      <c r="AG924" s="385"/>
    </row>
    <row r="925" spans="1:33" ht="15.75" customHeight="1" x14ac:dyDescent="0.25">
      <c r="A925" s="46"/>
      <c r="B925" s="384"/>
      <c r="C925" s="385"/>
      <c r="AG925" s="385"/>
    </row>
    <row r="926" spans="1:33" ht="15.75" customHeight="1" x14ac:dyDescent="0.25">
      <c r="A926" s="46"/>
      <c r="B926" s="384"/>
      <c r="C926" s="385"/>
      <c r="AG926" s="385"/>
    </row>
    <row r="927" spans="1:33" ht="15.75" customHeight="1" x14ac:dyDescent="0.25">
      <c r="A927" s="46"/>
      <c r="B927" s="384"/>
      <c r="C927" s="385"/>
      <c r="AG927" s="385"/>
    </row>
    <row r="928" spans="1:33" ht="15.75" customHeight="1" x14ac:dyDescent="0.25">
      <c r="A928" s="46"/>
      <c r="B928" s="384"/>
      <c r="C928" s="385"/>
      <c r="AG928" s="385"/>
    </row>
    <row r="929" spans="1:33" ht="15.75" customHeight="1" x14ac:dyDescent="0.25">
      <c r="A929" s="46"/>
      <c r="B929" s="384"/>
      <c r="C929" s="385"/>
      <c r="AG929" s="385"/>
    </row>
    <row r="930" spans="1:33" ht="15.75" customHeight="1" x14ac:dyDescent="0.25">
      <c r="A930" s="46"/>
      <c r="B930" s="384"/>
      <c r="C930" s="385"/>
      <c r="AG930" s="385"/>
    </row>
    <row r="931" spans="1:33" ht="15.75" customHeight="1" x14ac:dyDescent="0.25">
      <c r="A931" s="46"/>
      <c r="B931" s="384"/>
      <c r="C931" s="385"/>
      <c r="AG931" s="385"/>
    </row>
    <row r="932" spans="1:33" ht="15.75" customHeight="1" x14ac:dyDescent="0.25">
      <c r="A932" s="46"/>
      <c r="B932" s="384"/>
      <c r="C932" s="385"/>
      <c r="AG932" s="385"/>
    </row>
    <row r="933" spans="1:33" ht="15.75" customHeight="1" x14ac:dyDescent="0.25">
      <c r="A933" s="46"/>
      <c r="B933" s="384"/>
      <c r="C933" s="385"/>
      <c r="AG933" s="385"/>
    </row>
    <row r="934" spans="1:33" ht="15.75" customHeight="1" x14ac:dyDescent="0.25">
      <c r="A934" s="46"/>
      <c r="B934" s="384"/>
      <c r="C934" s="385"/>
      <c r="AG934" s="385"/>
    </row>
    <row r="935" spans="1:33" ht="15.75" customHeight="1" x14ac:dyDescent="0.25">
      <c r="A935" s="46"/>
      <c r="B935" s="384"/>
      <c r="C935" s="385"/>
      <c r="AG935" s="385"/>
    </row>
    <row r="936" spans="1:33" ht="15.75" customHeight="1" x14ac:dyDescent="0.25">
      <c r="A936" s="46"/>
      <c r="B936" s="384"/>
      <c r="C936" s="385"/>
      <c r="AG936" s="385"/>
    </row>
    <row r="937" spans="1:33" ht="15.75" customHeight="1" x14ac:dyDescent="0.25">
      <c r="A937" s="46"/>
      <c r="B937" s="384"/>
      <c r="C937" s="385"/>
      <c r="AG937" s="385"/>
    </row>
    <row r="938" spans="1:33" ht="15.75" customHeight="1" x14ac:dyDescent="0.25">
      <c r="A938" s="46"/>
      <c r="B938" s="384"/>
      <c r="C938" s="385"/>
      <c r="AG938" s="385"/>
    </row>
    <row r="939" spans="1:33" ht="15.75" customHeight="1" x14ac:dyDescent="0.25">
      <c r="A939" s="46"/>
      <c r="B939" s="384"/>
      <c r="C939" s="385"/>
      <c r="AG939" s="385"/>
    </row>
    <row r="940" spans="1:33" ht="15.75" customHeight="1" x14ac:dyDescent="0.25">
      <c r="A940" s="46"/>
      <c r="B940" s="384"/>
      <c r="C940" s="385"/>
      <c r="AG940" s="385"/>
    </row>
    <row r="941" spans="1:33" ht="15.75" customHeight="1" x14ac:dyDescent="0.25">
      <c r="A941" s="46"/>
      <c r="B941" s="384"/>
      <c r="C941" s="385"/>
      <c r="AG941" s="385"/>
    </row>
    <row r="942" spans="1:33" ht="15.75" customHeight="1" x14ac:dyDescent="0.25">
      <c r="A942" s="46"/>
      <c r="B942" s="384"/>
      <c r="C942" s="385"/>
      <c r="AG942" s="385"/>
    </row>
    <row r="943" spans="1:33" ht="15.75" customHeight="1" x14ac:dyDescent="0.25">
      <c r="A943" s="46"/>
      <c r="B943" s="384"/>
      <c r="C943" s="385"/>
      <c r="AG943" s="385"/>
    </row>
    <row r="944" spans="1:33" ht="15.75" customHeight="1" x14ac:dyDescent="0.25">
      <c r="A944" s="46"/>
      <c r="B944" s="384"/>
      <c r="C944" s="385"/>
      <c r="AG944" s="385"/>
    </row>
    <row r="945" spans="1:33" ht="15.75" customHeight="1" x14ac:dyDescent="0.25">
      <c r="A945" s="46"/>
      <c r="B945" s="384"/>
      <c r="C945" s="385"/>
      <c r="AG945" s="385"/>
    </row>
    <row r="946" spans="1:33" ht="15.75" customHeight="1" x14ac:dyDescent="0.25">
      <c r="A946" s="46"/>
      <c r="B946" s="384"/>
      <c r="C946" s="385"/>
      <c r="AG946" s="385"/>
    </row>
    <row r="947" spans="1:33" ht="15.75" customHeight="1" x14ac:dyDescent="0.25">
      <c r="A947" s="46"/>
      <c r="B947" s="384"/>
      <c r="C947" s="385"/>
      <c r="AG947" s="385"/>
    </row>
    <row r="948" spans="1:33" ht="15.75" customHeight="1" x14ac:dyDescent="0.25">
      <c r="A948" s="46"/>
      <c r="B948" s="384"/>
      <c r="C948" s="385"/>
      <c r="AG948" s="385"/>
    </row>
    <row r="949" spans="1:33" ht="15.75" customHeight="1" x14ac:dyDescent="0.25">
      <c r="A949" s="46"/>
      <c r="B949" s="384"/>
      <c r="C949" s="385"/>
      <c r="AG949" s="385"/>
    </row>
    <row r="950" spans="1:33" ht="15.75" customHeight="1" x14ac:dyDescent="0.25">
      <c r="A950" s="46"/>
      <c r="B950" s="384"/>
      <c r="C950" s="385"/>
      <c r="AG950" s="385"/>
    </row>
    <row r="951" spans="1:33" ht="15.75" customHeight="1" x14ac:dyDescent="0.25">
      <c r="A951" s="46"/>
      <c r="B951" s="384"/>
      <c r="C951" s="385"/>
      <c r="AG951" s="385"/>
    </row>
    <row r="952" spans="1:33" ht="15.75" customHeight="1" x14ac:dyDescent="0.25">
      <c r="A952" s="46"/>
      <c r="B952" s="384"/>
      <c r="C952" s="385"/>
      <c r="AG952" s="385"/>
    </row>
    <row r="953" spans="1:33" ht="15.75" customHeight="1" x14ac:dyDescent="0.25">
      <c r="A953" s="46"/>
      <c r="B953" s="384"/>
      <c r="C953" s="385"/>
      <c r="AG953" s="385"/>
    </row>
    <row r="954" spans="1:33" ht="15.75" customHeight="1" x14ac:dyDescent="0.25">
      <c r="A954" s="46"/>
      <c r="B954" s="384"/>
      <c r="C954" s="385"/>
      <c r="AG954" s="385"/>
    </row>
    <row r="955" spans="1:33" ht="15.75" customHeight="1" x14ac:dyDescent="0.25">
      <c r="A955" s="46"/>
      <c r="B955" s="384"/>
      <c r="C955" s="385"/>
      <c r="AG955" s="385"/>
    </row>
    <row r="956" spans="1:33" ht="15.75" customHeight="1" x14ac:dyDescent="0.25">
      <c r="A956" s="46"/>
      <c r="B956" s="384"/>
      <c r="C956" s="385"/>
      <c r="AG956" s="385"/>
    </row>
    <row r="957" spans="1:33" ht="15.75" customHeight="1" x14ac:dyDescent="0.25">
      <c r="A957" s="46"/>
      <c r="B957" s="384"/>
      <c r="C957" s="385"/>
      <c r="AG957" s="385"/>
    </row>
    <row r="958" spans="1:33" ht="15.75" customHeight="1" x14ac:dyDescent="0.25">
      <c r="A958" s="46"/>
      <c r="B958" s="384"/>
      <c r="C958" s="385"/>
      <c r="AG958" s="385"/>
    </row>
    <row r="959" spans="1:33" ht="15.75" customHeight="1" x14ac:dyDescent="0.25">
      <c r="A959" s="46"/>
      <c r="B959" s="384"/>
      <c r="C959" s="385"/>
      <c r="AG959" s="385"/>
    </row>
    <row r="960" spans="1:33" ht="15.75" customHeight="1" x14ac:dyDescent="0.25">
      <c r="A960" s="46"/>
      <c r="B960" s="384"/>
      <c r="C960" s="385"/>
      <c r="AG960" s="385"/>
    </row>
    <row r="961" spans="1:33" ht="15.75" customHeight="1" x14ac:dyDescent="0.25">
      <c r="A961" s="46"/>
      <c r="B961" s="384"/>
      <c r="C961" s="385"/>
      <c r="AG961" s="385"/>
    </row>
    <row r="962" spans="1:33" ht="15.75" customHeight="1" x14ac:dyDescent="0.25">
      <c r="A962" s="46"/>
      <c r="B962" s="384"/>
      <c r="C962" s="385"/>
      <c r="AG962" s="385"/>
    </row>
    <row r="963" spans="1:33" ht="15.75" customHeight="1" x14ac:dyDescent="0.25">
      <c r="A963" s="46"/>
      <c r="B963" s="384"/>
      <c r="C963" s="385"/>
      <c r="AG963" s="385"/>
    </row>
    <row r="964" spans="1:33" ht="15.75" customHeight="1" x14ac:dyDescent="0.25">
      <c r="A964" s="46"/>
      <c r="B964" s="384"/>
      <c r="C964" s="385"/>
      <c r="AG964" s="385"/>
    </row>
    <row r="965" spans="1:33" ht="15.75" customHeight="1" x14ac:dyDescent="0.25">
      <c r="A965" s="46"/>
      <c r="B965" s="384"/>
      <c r="C965" s="385"/>
      <c r="AG965" s="385"/>
    </row>
    <row r="966" spans="1:33" ht="15.75" customHeight="1" x14ac:dyDescent="0.25">
      <c r="A966" s="46"/>
      <c r="B966" s="384"/>
      <c r="C966" s="385"/>
      <c r="AG966" s="385"/>
    </row>
    <row r="967" spans="1:33" ht="15.75" customHeight="1" x14ac:dyDescent="0.25">
      <c r="A967" s="46"/>
      <c r="B967" s="384"/>
      <c r="C967" s="385"/>
      <c r="AG967" s="385"/>
    </row>
    <row r="968" spans="1:33" ht="15.75" customHeight="1" x14ac:dyDescent="0.25">
      <c r="A968" s="46"/>
      <c r="B968" s="384"/>
      <c r="C968" s="385"/>
      <c r="AG968" s="385"/>
    </row>
    <row r="969" spans="1:33" ht="15.75" customHeight="1" x14ac:dyDescent="0.25">
      <c r="A969" s="46"/>
      <c r="B969" s="384"/>
      <c r="C969" s="385"/>
      <c r="AG969" s="385"/>
    </row>
    <row r="970" spans="1:33" ht="15.75" customHeight="1" x14ac:dyDescent="0.25">
      <c r="A970" s="46"/>
      <c r="B970" s="384"/>
      <c r="C970" s="385"/>
      <c r="AG970" s="385"/>
    </row>
    <row r="971" spans="1:33" ht="15.75" customHeight="1" x14ac:dyDescent="0.25">
      <c r="A971" s="46"/>
      <c r="B971" s="384"/>
      <c r="C971" s="385"/>
      <c r="AG971" s="385"/>
    </row>
    <row r="972" spans="1:33" ht="15.75" customHeight="1" x14ac:dyDescent="0.25">
      <c r="A972" s="46"/>
      <c r="B972" s="384"/>
      <c r="C972" s="385"/>
      <c r="AG972" s="385"/>
    </row>
    <row r="973" spans="1:33" ht="15.75" customHeight="1" x14ac:dyDescent="0.25">
      <c r="A973" s="46"/>
      <c r="B973" s="384"/>
      <c r="C973" s="385"/>
      <c r="AG973" s="385"/>
    </row>
    <row r="974" spans="1:33" ht="15.75" customHeight="1" x14ac:dyDescent="0.25">
      <c r="A974" s="46"/>
      <c r="B974" s="384"/>
      <c r="C974" s="385"/>
      <c r="AG974" s="385"/>
    </row>
    <row r="975" spans="1:33" ht="15.75" customHeight="1" x14ac:dyDescent="0.25">
      <c r="A975" s="46"/>
      <c r="B975" s="384"/>
      <c r="C975" s="385"/>
      <c r="AG975" s="385"/>
    </row>
    <row r="976" spans="1:33" ht="15.75" customHeight="1" x14ac:dyDescent="0.25">
      <c r="A976" s="46"/>
      <c r="B976" s="384"/>
      <c r="C976" s="385"/>
      <c r="AG976" s="385"/>
    </row>
    <row r="977" spans="1:33" ht="15.75" customHeight="1" x14ac:dyDescent="0.25">
      <c r="A977" s="46"/>
      <c r="B977" s="384"/>
      <c r="C977" s="385"/>
      <c r="AG977" s="385"/>
    </row>
    <row r="978" spans="1:33" ht="15.75" customHeight="1" x14ac:dyDescent="0.25">
      <c r="A978" s="46"/>
      <c r="B978" s="384"/>
      <c r="C978" s="385"/>
      <c r="AG978" s="385"/>
    </row>
    <row r="979" spans="1:33" ht="15.75" customHeight="1" x14ac:dyDescent="0.25">
      <c r="A979" s="46"/>
      <c r="B979" s="384"/>
      <c r="C979" s="385"/>
      <c r="AG979" s="385"/>
    </row>
    <row r="980" spans="1:33" ht="15.75" customHeight="1" x14ac:dyDescent="0.25">
      <c r="A980" s="46"/>
      <c r="B980" s="384"/>
      <c r="C980" s="385"/>
      <c r="AG980" s="385"/>
    </row>
    <row r="981" spans="1:33" ht="15.75" customHeight="1" x14ac:dyDescent="0.25">
      <c r="A981" s="46"/>
      <c r="B981" s="384"/>
      <c r="C981" s="385"/>
      <c r="AG981" s="385"/>
    </row>
    <row r="982" spans="1:33" ht="15.75" customHeight="1" x14ac:dyDescent="0.25">
      <c r="A982" s="46"/>
      <c r="B982" s="384"/>
      <c r="C982" s="385"/>
      <c r="AG982" s="385"/>
    </row>
    <row r="983" spans="1:33" ht="15.75" customHeight="1" x14ac:dyDescent="0.25">
      <c r="A983" s="46"/>
      <c r="B983" s="384"/>
      <c r="C983" s="385"/>
      <c r="AG983" s="385"/>
    </row>
    <row r="984" spans="1:33" ht="15.75" customHeight="1" x14ac:dyDescent="0.25">
      <c r="A984" s="46"/>
      <c r="B984" s="384"/>
      <c r="C984" s="385"/>
      <c r="AG984" s="385"/>
    </row>
    <row r="985" spans="1:33" ht="15.75" customHeight="1" x14ac:dyDescent="0.25">
      <c r="A985" s="46"/>
      <c r="B985" s="384"/>
      <c r="C985" s="385"/>
      <c r="AG985" s="385"/>
    </row>
    <row r="986" spans="1:33" ht="15.75" customHeight="1" x14ac:dyDescent="0.25">
      <c r="A986" s="46"/>
      <c r="B986" s="384"/>
      <c r="C986" s="385"/>
      <c r="AG986" s="385"/>
    </row>
    <row r="987" spans="1:33" ht="15.75" customHeight="1" x14ac:dyDescent="0.25">
      <c r="A987" s="46"/>
      <c r="B987" s="384"/>
      <c r="C987" s="385"/>
      <c r="AG987" s="385"/>
    </row>
    <row r="988" spans="1:33" ht="15.75" customHeight="1" x14ac:dyDescent="0.25">
      <c r="A988" s="46"/>
      <c r="B988" s="384"/>
      <c r="C988" s="385"/>
      <c r="AG988" s="385"/>
    </row>
    <row r="989" spans="1:33" ht="15.75" customHeight="1" x14ac:dyDescent="0.25">
      <c r="A989" s="46"/>
      <c r="B989" s="384"/>
      <c r="C989" s="385"/>
      <c r="AG989" s="385"/>
    </row>
    <row r="990" spans="1:33" ht="15.75" customHeight="1" x14ac:dyDescent="0.25">
      <c r="A990" s="46"/>
      <c r="B990" s="384"/>
      <c r="C990" s="385"/>
      <c r="AG990" s="385"/>
    </row>
    <row r="991" spans="1:33" ht="15.75" customHeight="1" x14ac:dyDescent="0.25">
      <c r="A991" s="46"/>
      <c r="B991" s="384"/>
      <c r="C991" s="385"/>
      <c r="AG991" s="385"/>
    </row>
    <row r="992" spans="1:33" ht="15.75" customHeight="1" x14ac:dyDescent="0.25">
      <c r="A992" s="46"/>
      <c r="B992" s="384"/>
      <c r="C992" s="385"/>
      <c r="AG992" s="385"/>
    </row>
    <row r="993" spans="1:33" ht="15.75" customHeight="1" x14ac:dyDescent="0.25">
      <c r="A993" s="46"/>
      <c r="B993" s="384"/>
      <c r="C993" s="385"/>
      <c r="AG993" s="385"/>
    </row>
    <row r="994" spans="1:33" ht="15.75" customHeight="1" x14ac:dyDescent="0.25">
      <c r="A994" s="46"/>
      <c r="B994" s="384"/>
      <c r="C994" s="385"/>
      <c r="AG994" s="385"/>
    </row>
    <row r="995" spans="1:33" ht="15.75" customHeight="1" x14ac:dyDescent="0.25">
      <c r="A995" s="46"/>
      <c r="B995" s="384"/>
      <c r="C995" s="385"/>
      <c r="AG995" s="385"/>
    </row>
    <row r="996" spans="1:33" ht="15.75" customHeight="1" x14ac:dyDescent="0.25">
      <c r="A996" s="46"/>
      <c r="B996" s="384"/>
      <c r="C996" s="385"/>
      <c r="AG996" s="385"/>
    </row>
    <row r="997" spans="1:33" ht="15.75" customHeight="1" x14ac:dyDescent="0.25">
      <c r="A997" s="46"/>
      <c r="B997" s="384"/>
      <c r="C997" s="385"/>
      <c r="AG997" s="385"/>
    </row>
    <row r="998" spans="1:33" ht="15.75" customHeight="1" x14ac:dyDescent="0.25">
      <c r="A998" s="46"/>
      <c r="B998" s="384"/>
      <c r="C998" s="385"/>
      <c r="AG998" s="385"/>
    </row>
    <row r="999" spans="1:33" ht="15.75" customHeight="1" x14ac:dyDescent="0.25">
      <c r="A999" s="46"/>
      <c r="B999" s="384"/>
      <c r="C999" s="385"/>
      <c r="AG999" s="385"/>
    </row>
    <row r="1000" spans="1:33" ht="15.75" customHeight="1" x14ac:dyDescent="0.25">
      <c r="A1000" s="46"/>
      <c r="B1000" s="384"/>
      <c r="C1000" s="385"/>
      <c r="AG1000" s="385"/>
    </row>
    <row r="1001" spans="1:33" ht="15.75" customHeight="1" x14ac:dyDescent="0.25">
      <c r="A1001" s="46"/>
      <c r="B1001" s="384"/>
      <c r="C1001" s="385"/>
      <c r="AG1001" s="385"/>
    </row>
    <row r="1002" spans="1:33" ht="15.75" customHeight="1" x14ac:dyDescent="0.25">
      <c r="A1002" s="46"/>
      <c r="B1002" s="384"/>
      <c r="C1002" s="385"/>
      <c r="AG1002" s="385"/>
    </row>
  </sheetData>
  <autoFilter ref="A9:AF9"/>
  <mergeCells count="28">
    <mergeCell ref="W6:AB6"/>
    <mergeCell ref="AC6:AF6"/>
    <mergeCell ref="AG6:AG8"/>
    <mergeCell ref="W7:Y7"/>
    <mergeCell ref="Z7:AB7"/>
    <mergeCell ref="AC7:AC8"/>
    <mergeCell ref="AD7:AD8"/>
    <mergeCell ref="AE7:AF7"/>
    <mergeCell ref="A158:C158"/>
    <mergeCell ref="A160:C160"/>
    <mergeCell ref="A161:C161"/>
    <mergeCell ref="K7:M7"/>
    <mergeCell ref="N7:P7"/>
    <mergeCell ref="E7:G7"/>
    <mergeCell ref="H7:J7"/>
    <mergeCell ref="A120:C120"/>
    <mergeCell ref="A125:C125"/>
    <mergeCell ref="A131:C131"/>
    <mergeCell ref="T7:V7"/>
    <mergeCell ref="Q7:S7"/>
    <mergeCell ref="Q6:V6"/>
    <mergeCell ref="C4:F4"/>
    <mergeCell ref="A6:A8"/>
    <mergeCell ref="B6:B8"/>
    <mergeCell ref="C6:C8"/>
    <mergeCell ref="D6:D8"/>
    <mergeCell ref="E6:J6"/>
    <mergeCell ref="K6:P6"/>
  </mergeCells>
  <pageMargins left="0" right="0" top="0.35433070866141736" bottom="0.35433070866141736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7"/>
  <sheetViews>
    <sheetView tabSelected="1" view="pageBreakPreview" topLeftCell="B1" zoomScale="115" zoomScaleNormal="100" zoomScaleSheetLayoutView="115" workbookViewId="0">
      <selection activeCell="G142" sqref="G142"/>
    </sheetView>
  </sheetViews>
  <sheetFormatPr defaultColWidth="12.625" defaultRowHeight="15" customHeight="1" x14ac:dyDescent="0.2"/>
  <cols>
    <col min="1" max="1" width="16.875" hidden="1" customWidth="1"/>
    <col min="2" max="2" width="6.75" customWidth="1"/>
    <col min="3" max="3" width="24.625" customWidth="1"/>
    <col min="4" max="4" width="10.5" bestFit="1" customWidth="1"/>
    <col min="5" max="5" width="14.75" customWidth="1"/>
    <col min="6" max="6" width="10.5" bestFit="1" customWidth="1"/>
    <col min="7" max="7" width="13.5" customWidth="1"/>
    <col min="8" max="8" width="14" customWidth="1"/>
    <col min="9" max="9" width="12" bestFit="1" customWidth="1"/>
    <col min="10" max="10" width="11.75" customWidth="1"/>
    <col min="11" max="26" width="7.625" customWidth="1"/>
  </cols>
  <sheetData>
    <row r="1" spans="1:26" x14ac:dyDescent="0.25">
      <c r="A1" s="385"/>
      <c r="B1" s="385"/>
      <c r="C1" s="385"/>
      <c r="D1" s="3"/>
      <c r="E1" s="385"/>
      <c r="F1" s="3"/>
      <c r="G1" s="385"/>
      <c r="H1" s="385"/>
      <c r="I1" s="46"/>
      <c r="J1" s="386" t="s">
        <v>255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385"/>
      <c r="B2" s="385"/>
      <c r="C2" s="385"/>
      <c r="D2" s="3"/>
      <c r="E2" s="385"/>
      <c r="F2" s="3"/>
      <c r="G2" s="385"/>
      <c r="H2" s="564" t="s">
        <v>256</v>
      </c>
      <c r="I2" s="510"/>
      <c r="J2" s="510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385"/>
      <c r="B4" s="565" t="s">
        <v>257</v>
      </c>
      <c r="C4" s="510"/>
      <c r="D4" s="510"/>
      <c r="E4" s="510"/>
      <c r="F4" s="510"/>
      <c r="G4" s="510"/>
      <c r="H4" s="510"/>
      <c r="I4" s="510"/>
      <c r="J4" s="51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43.5" customHeight="1" x14ac:dyDescent="0.3">
      <c r="A5" s="385"/>
      <c r="B5" s="565" t="s">
        <v>385</v>
      </c>
      <c r="C5" s="510"/>
      <c r="D5" s="510"/>
      <c r="E5" s="510"/>
      <c r="F5" s="510"/>
      <c r="G5" s="510"/>
      <c r="H5" s="510"/>
      <c r="I5" s="510"/>
      <c r="J5" s="510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385"/>
      <c r="B6" s="566" t="s">
        <v>258</v>
      </c>
      <c r="C6" s="510"/>
      <c r="D6" s="510"/>
      <c r="E6" s="510"/>
      <c r="F6" s="510"/>
      <c r="G6" s="510"/>
      <c r="H6" s="510"/>
      <c r="I6" s="510"/>
      <c r="J6" s="510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385"/>
      <c r="B7" s="565" t="s">
        <v>529</v>
      </c>
      <c r="C7" s="510"/>
      <c r="D7" s="510"/>
      <c r="E7" s="510"/>
      <c r="F7" s="510"/>
      <c r="G7" s="510"/>
      <c r="H7" s="510"/>
      <c r="I7" s="510"/>
      <c r="J7" s="510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567" t="s">
        <v>259</v>
      </c>
      <c r="C9" s="563"/>
      <c r="D9" s="568"/>
      <c r="E9" s="569" t="s">
        <v>260</v>
      </c>
      <c r="F9" s="563"/>
      <c r="G9" s="563"/>
      <c r="H9" s="563"/>
      <c r="I9" s="563"/>
      <c r="J9" s="56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05.75" thickBot="1" x14ac:dyDescent="0.25">
      <c r="A10" s="387" t="s">
        <v>261</v>
      </c>
      <c r="B10" s="387" t="s">
        <v>262</v>
      </c>
      <c r="C10" s="387" t="s">
        <v>46</v>
      </c>
      <c r="D10" s="388" t="s">
        <v>263</v>
      </c>
      <c r="E10" s="387" t="s">
        <v>264</v>
      </c>
      <c r="F10" s="388" t="s">
        <v>263</v>
      </c>
      <c r="G10" s="387" t="s">
        <v>265</v>
      </c>
      <c r="H10" s="387" t="s">
        <v>266</v>
      </c>
      <c r="I10" s="387" t="s">
        <v>267</v>
      </c>
      <c r="J10" s="387" t="s">
        <v>268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89"/>
      <c r="B11" s="389" t="s">
        <v>103</v>
      </c>
      <c r="C11" s="102" t="s">
        <v>104</v>
      </c>
      <c r="D11" s="391"/>
      <c r="E11" s="390"/>
      <c r="F11" s="391"/>
      <c r="G11" s="390"/>
      <c r="H11" s="390"/>
      <c r="I11" s="391"/>
      <c r="J11" s="39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397" customFormat="1" ht="45" x14ac:dyDescent="0.25">
      <c r="A12" s="389"/>
      <c r="B12" s="389"/>
      <c r="C12" s="433" t="s">
        <v>304</v>
      </c>
      <c r="D12" s="391">
        <v>112.5</v>
      </c>
      <c r="E12" s="429" t="s">
        <v>297</v>
      </c>
      <c r="F12" s="391">
        <v>112.5</v>
      </c>
      <c r="G12" s="390" t="s">
        <v>531</v>
      </c>
      <c r="H12" s="390" t="s">
        <v>531</v>
      </c>
      <c r="I12" s="391">
        <v>112.5</v>
      </c>
      <c r="J12" s="430" t="s">
        <v>298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7" customFormat="1" ht="45" x14ac:dyDescent="0.25">
      <c r="A13" s="389"/>
      <c r="B13" s="389"/>
      <c r="C13" s="433" t="s">
        <v>305</v>
      </c>
      <c r="D13" s="391">
        <v>1350</v>
      </c>
      <c r="E13" s="429" t="s">
        <v>297</v>
      </c>
      <c r="F13" s="391">
        <v>1350</v>
      </c>
      <c r="G13" s="390" t="s">
        <v>531</v>
      </c>
      <c r="H13" s="390" t="s">
        <v>531</v>
      </c>
      <c r="I13" s="391">
        <v>1350</v>
      </c>
      <c r="J13" s="430" t="s">
        <v>299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7" customFormat="1" ht="45" x14ac:dyDescent="0.25">
      <c r="A14" s="389"/>
      <c r="B14" s="114" t="s">
        <v>106</v>
      </c>
      <c r="C14" s="408" t="s">
        <v>307</v>
      </c>
      <c r="D14" s="434">
        <v>1000</v>
      </c>
      <c r="E14" s="427" t="s">
        <v>292</v>
      </c>
      <c r="F14" s="434">
        <v>1000</v>
      </c>
      <c r="G14" s="390" t="s">
        <v>531</v>
      </c>
      <c r="H14" s="390" t="s">
        <v>531</v>
      </c>
      <c r="I14" s="434">
        <v>1000</v>
      </c>
      <c r="J14" s="430" t="s">
        <v>295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7" customFormat="1" ht="45" x14ac:dyDescent="0.25">
      <c r="A15" s="389"/>
      <c r="B15" s="114" t="s">
        <v>109</v>
      </c>
      <c r="C15" s="408" t="s">
        <v>308</v>
      </c>
      <c r="D15" s="434">
        <v>2000</v>
      </c>
      <c r="E15" s="430" t="s">
        <v>293</v>
      </c>
      <c r="F15" s="434">
        <v>2000</v>
      </c>
      <c r="G15" s="390" t="s">
        <v>550</v>
      </c>
      <c r="H15" s="390" t="s">
        <v>531</v>
      </c>
      <c r="I15" s="434">
        <v>2000</v>
      </c>
      <c r="J15" s="430" t="s">
        <v>296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7" customFormat="1" ht="45" x14ac:dyDescent="0.25">
      <c r="A16" s="389"/>
      <c r="B16" s="114" t="s">
        <v>106</v>
      </c>
      <c r="C16" s="408" t="s">
        <v>309</v>
      </c>
      <c r="D16" s="434">
        <v>1012.5</v>
      </c>
      <c r="E16" s="427" t="s">
        <v>292</v>
      </c>
      <c r="F16" s="434">
        <v>1012.5</v>
      </c>
      <c r="G16" s="390" t="s">
        <v>531</v>
      </c>
      <c r="H16" s="390" t="s">
        <v>531</v>
      </c>
      <c r="I16" s="434">
        <v>1012.5</v>
      </c>
      <c r="J16" s="430" t="s">
        <v>303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397" customFormat="1" ht="45" x14ac:dyDescent="0.25">
      <c r="A17" s="389"/>
      <c r="B17" s="114" t="s">
        <v>109</v>
      </c>
      <c r="C17" s="408" t="s">
        <v>308</v>
      </c>
      <c r="D17" s="434">
        <v>2025</v>
      </c>
      <c r="E17" s="430" t="s">
        <v>293</v>
      </c>
      <c r="F17" s="434">
        <v>2025</v>
      </c>
      <c r="G17" s="390" t="s">
        <v>550</v>
      </c>
      <c r="H17" s="390" t="s">
        <v>531</v>
      </c>
      <c r="I17" s="434">
        <v>2025</v>
      </c>
      <c r="J17" s="430" t="s">
        <v>302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397" customFormat="1" x14ac:dyDescent="0.25">
      <c r="A18" s="389"/>
      <c r="B18" s="389"/>
      <c r="C18" s="399"/>
      <c r="D18" s="390"/>
      <c r="E18" s="427"/>
      <c r="F18" s="390"/>
      <c r="G18" s="428"/>
      <c r="H18" s="429"/>
      <c r="I18" s="390"/>
      <c r="J18" s="43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7" customFormat="1" ht="60" x14ac:dyDescent="0.25">
      <c r="A19" s="389"/>
      <c r="B19" s="389"/>
      <c r="C19" s="433" t="s">
        <v>310</v>
      </c>
      <c r="D19" s="391">
        <v>742.5</v>
      </c>
      <c r="E19" s="429" t="s">
        <v>297</v>
      </c>
      <c r="F19" s="391">
        <v>742.5</v>
      </c>
      <c r="G19" s="390" t="s">
        <v>532</v>
      </c>
      <c r="H19" s="390" t="s">
        <v>532</v>
      </c>
      <c r="I19" s="391">
        <v>742.5</v>
      </c>
      <c r="J19" s="430" t="s">
        <v>315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397" customFormat="1" ht="60" x14ac:dyDescent="0.25">
      <c r="A20" s="389"/>
      <c r="B20" s="389"/>
      <c r="C20" s="433" t="s">
        <v>311</v>
      </c>
      <c r="D20" s="391">
        <v>8910</v>
      </c>
      <c r="E20" s="429" t="s">
        <v>297</v>
      </c>
      <c r="F20" s="391">
        <v>8910</v>
      </c>
      <c r="G20" s="390" t="s">
        <v>532</v>
      </c>
      <c r="H20" s="390" t="s">
        <v>532</v>
      </c>
      <c r="I20" s="391">
        <v>8910</v>
      </c>
      <c r="J20" s="430" t="s">
        <v>316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7" customFormat="1" ht="60" x14ac:dyDescent="0.25">
      <c r="A21" s="389"/>
      <c r="B21" s="114" t="s">
        <v>106</v>
      </c>
      <c r="C21" s="408" t="s">
        <v>313</v>
      </c>
      <c r="D21" s="434">
        <v>1000</v>
      </c>
      <c r="E21" s="427" t="s">
        <v>292</v>
      </c>
      <c r="F21" s="434">
        <v>1000</v>
      </c>
      <c r="G21" s="390" t="s">
        <v>532</v>
      </c>
      <c r="H21" s="390" t="s">
        <v>532</v>
      </c>
      <c r="I21" s="434">
        <v>1000</v>
      </c>
      <c r="J21" s="430" t="s">
        <v>318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7" customFormat="1" ht="60" x14ac:dyDescent="0.25">
      <c r="A22" s="389"/>
      <c r="B22" s="114" t="s">
        <v>109</v>
      </c>
      <c r="C22" s="408" t="s">
        <v>314</v>
      </c>
      <c r="D22" s="434">
        <v>2000</v>
      </c>
      <c r="E22" s="430" t="s">
        <v>293</v>
      </c>
      <c r="F22" s="434">
        <v>2000</v>
      </c>
      <c r="G22" s="390" t="s">
        <v>532</v>
      </c>
      <c r="H22" s="390" t="s">
        <v>532</v>
      </c>
      <c r="I22" s="434">
        <v>2000</v>
      </c>
      <c r="J22" s="430" t="s">
        <v>319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397" customFormat="1" ht="60" x14ac:dyDescent="0.25">
      <c r="A23" s="389"/>
      <c r="B23" s="389" t="s">
        <v>542</v>
      </c>
      <c r="C23" s="435" t="s">
        <v>323</v>
      </c>
      <c r="D23" s="427">
        <v>6150</v>
      </c>
      <c r="E23" s="430" t="s">
        <v>320</v>
      </c>
      <c r="F23" s="434">
        <v>6150</v>
      </c>
      <c r="G23" s="390" t="s">
        <v>532</v>
      </c>
      <c r="H23" s="390" t="s">
        <v>532</v>
      </c>
      <c r="I23" s="434">
        <v>6150</v>
      </c>
      <c r="J23" s="430" t="s">
        <v>325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397" customFormat="1" ht="60" x14ac:dyDescent="0.25">
      <c r="A24" s="389"/>
      <c r="B24" s="389" t="s">
        <v>543</v>
      </c>
      <c r="C24" s="435" t="s">
        <v>323</v>
      </c>
      <c r="D24" s="427">
        <v>6150</v>
      </c>
      <c r="E24" s="430" t="s">
        <v>321</v>
      </c>
      <c r="F24" s="434">
        <v>6150</v>
      </c>
      <c r="G24" s="390" t="s">
        <v>532</v>
      </c>
      <c r="H24" s="390" t="s">
        <v>532</v>
      </c>
      <c r="I24" s="434">
        <v>6150</v>
      </c>
      <c r="J24" s="430" t="s">
        <v>324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397" customFormat="1" ht="60.75" thickBot="1" x14ac:dyDescent="0.3">
      <c r="A25" s="389"/>
      <c r="B25" s="389" t="s">
        <v>544</v>
      </c>
      <c r="C25" s="436" t="s">
        <v>323</v>
      </c>
      <c r="D25" s="427">
        <v>6150</v>
      </c>
      <c r="E25" s="427" t="s">
        <v>322</v>
      </c>
      <c r="F25" s="434">
        <v>6150</v>
      </c>
      <c r="G25" s="390" t="s">
        <v>532</v>
      </c>
      <c r="H25" s="390" t="s">
        <v>532</v>
      </c>
      <c r="I25" s="434">
        <v>6150</v>
      </c>
      <c r="J25" s="430" t="s">
        <v>326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397" customFormat="1" ht="60" x14ac:dyDescent="0.25">
      <c r="A26" s="389"/>
      <c r="B26" s="114" t="s">
        <v>106</v>
      </c>
      <c r="C26" s="408" t="s">
        <v>313</v>
      </c>
      <c r="D26" s="434">
        <v>1012.5</v>
      </c>
      <c r="E26" s="427" t="s">
        <v>292</v>
      </c>
      <c r="F26" s="434">
        <v>1012.5</v>
      </c>
      <c r="G26" s="390" t="s">
        <v>532</v>
      </c>
      <c r="H26" s="390" t="s">
        <v>532</v>
      </c>
      <c r="I26" s="434">
        <v>1012.5</v>
      </c>
      <c r="J26" s="430" t="s">
        <v>327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397" customFormat="1" ht="60" x14ac:dyDescent="0.25">
      <c r="A27" s="389"/>
      <c r="B27" s="114" t="s">
        <v>109</v>
      </c>
      <c r="C27" s="408" t="s">
        <v>314</v>
      </c>
      <c r="D27" s="434">
        <v>2025</v>
      </c>
      <c r="E27" s="430" t="s">
        <v>293</v>
      </c>
      <c r="F27" s="434">
        <v>2025</v>
      </c>
      <c r="G27" s="390" t="s">
        <v>532</v>
      </c>
      <c r="H27" s="390" t="s">
        <v>532</v>
      </c>
      <c r="I27" s="434">
        <v>2025</v>
      </c>
      <c r="J27" s="430" t="s">
        <v>328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97" customFormat="1" ht="60" x14ac:dyDescent="0.25">
      <c r="A28" s="389"/>
      <c r="B28" s="389" t="s">
        <v>542</v>
      </c>
      <c r="C28" s="435" t="s">
        <v>323</v>
      </c>
      <c r="D28" s="427">
        <v>5120</v>
      </c>
      <c r="E28" s="430" t="s">
        <v>320</v>
      </c>
      <c r="F28" s="434">
        <v>5120</v>
      </c>
      <c r="G28" s="390" t="s">
        <v>532</v>
      </c>
      <c r="H28" s="390" t="s">
        <v>532</v>
      </c>
      <c r="I28" s="434">
        <v>5120</v>
      </c>
      <c r="J28" s="430" t="s">
        <v>331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397" customFormat="1" ht="60" x14ac:dyDescent="0.25">
      <c r="A29" s="389"/>
      <c r="B29" s="389" t="s">
        <v>543</v>
      </c>
      <c r="C29" s="435" t="s">
        <v>323</v>
      </c>
      <c r="D29" s="427">
        <v>5120</v>
      </c>
      <c r="E29" s="430" t="s">
        <v>321</v>
      </c>
      <c r="F29" s="434">
        <v>5120</v>
      </c>
      <c r="G29" s="390" t="s">
        <v>532</v>
      </c>
      <c r="H29" s="390" t="s">
        <v>532</v>
      </c>
      <c r="I29" s="434">
        <v>5120</v>
      </c>
      <c r="J29" s="430" t="s">
        <v>329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7" customFormat="1" ht="60" x14ac:dyDescent="0.25">
      <c r="A30" s="389"/>
      <c r="B30" s="389" t="s">
        <v>544</v>
      </c>
      <c r="C30" s="437" t="s">
        <v>323</v>
      </c>
      <c r="D30" s="427">
        <v>5120</v>
      </c>
      <c r="E30" s="427" t="s">
        <v>322</v>
      </c>
      <c r="F30" s="434">
        <v>5120</v>
      </c>
      <c r="G30" s="390" t="s">
        <v>532</v>
      </c>
      <c r="H30" s="390" t="s">
        <v>532</v>
      </c>
      <c r="I30" s="434">
        <v>5120</v>
      </c>
      <c r="J30" s="430" t="s">
        <v>330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97" customFormat="1" x14ac:dyDescent="0.25">
      <c r="A31" s="389"/>
      <c r="B31" s="447"/>
      <c r="C31" s="451"/>
      <c r="D31" s="448"/>
      <c r="E31" s="427"/>
      <c r="F31" s="434"/>
      <c r="G31" s="428"/>
      <c r="H31" s="429"/>
      <c r="I31" s="434"/>
      <c r="J31" s="43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397" customFormat="1" ht="60" x14ac:dyDescent="0.25">
      <c r="A32" s="389"/>
      <c r="B32" s="389"/>
      <c r="C32" s="461" t="s">
        <v>332</v>
      </c>
      <c r="D32" s="391">
        <v>742.5</v>
      </c>
      <c r="E32" s="429" t="s">
        <v>297</v>
      </c>
      <c r="F32" s="391">
        <v>742.5</v>
      </c>
      <c r="G32" s="390" t="s">
        <v>533</v>
      </c>
      <c r="H32" s="390" t="s">
        <v>533</v>
      </c>
      <c r="I32" s="391">
        <v>742.5</v>
      </c>
      <c r="J32" s="430" t="s">
        <v>341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97" customFormat="1" ht="60" x14ac:dyDescent="0.25">
      <c r="A33" s="389"/>
      <c r="B33" s="389"/>
      <c r="C33" s="433" t="s">
        <v>333</v>
      </c>
      <c r="D33" s="391">
        <v>8910</v>
      </c>
      <c r="E33" s="429" t="s">
        <v>297</v>
      </c>
      <c r="F33" s="391">
        <v>8910</v>
      </c>
      <c r="G33" s="390" t="s">
        <v>533</v>
      </c>
      <c r="H33" s="390" t="s">
        <v>533</v>
      </c>
      <c r="I33" s="391">
        <v>8910</v>
      </c>
      <c r="J33" s="430" t="s">
        <v>340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397" customFormat="1" ht="60" x14ac:dyDescent="0.25">
      <c r="A34" s="389"/>
      <c r="B34" s="114" t="s">
        <v>106</v>
      </c>
      <c r="C34" s="408" t="s">
        <v>335</v>
      </c>
      <c r="D34" s="434">
        <v>1000</v>
      </c>
      <c r="E34" s="427" t="s">
        <v>292</v>
      </c>
      <c r="F34" s="434">
        <v>1000</v>
      </c>
      <c r="G34" s="390" t="s">
        <v>533</v>
      </c>
      <c r="H34" s="390" t="s">
        <v>533</v>
      </c>
      <c r="I34" s="434">
        <v>1000</v>
      </c>
      <c r="J34" s="430" t="s">
        <v>344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397" customFormat="1" ht="60" x14ac:dyDescent="0.25">
      <c r="A35" s="389"/>
      <c r="B35" s="114" t="s">
        <v>109</v>
      </c>
      <c r="C35" s="408" t="s">
        <v>336</v>
      </c>
      <c r="D35" s="434">
        <v>2000</v>
      </c>
      <c r="E35" s="430" t="s">
        <v>293</v>
      </c>
      <c r="F35" s="434">
        <v>2000</v>
      </c>
      <c r="G35" s="390" t="s">
        <v>533</v>
      </c>
      <c r="H35" s="390" t="s">
        <v>533</v>
      </c>
      <c r="I35" s="434">
        <v>2000</v>
      </c>
      <c r="J35" s="430" t="s">
        <v>345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397" customFormat="1" ht="60" x14ac:dyDescent="0.25">
      <c r="A36" s="389"/>
      <c r="B36" s="389" t="s">
        <v>542</v>
      </c>
      <c r="C36" s="435" t="s">
        <v>337</v>
      </c>
      <c r="D36" s="427">
        <v>6150</v>
      </c>
      <c r="E36" s="430" t="s">
        <v>320</v>
      </c>
      <c r="F36" s="434">
        <v>6150</v>
      </c>
      <c r="G36" s="390" t="s">
        <v>533</v>
      </c>
      <c r="H36" s="390" t="s">
        <v>533</v>
      </c>
      <c r="I36" s="434">
        <v>6150</v>
      </c>
      <c r="J36" s="430" t="s">
        <v>343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397" customFormat="1" ht="60" x14ac:dyDescent="0.25">
      <c r="A37" s="389"/>
      <c r="B37" s="389" t="s">
        <v>543</v>
      </c>
      <c r="C37" s="435" t="s">
        <v>337</v>
      </c>
      <c r="D37" s="427">
        <v>6150</v>
      </c>
      <c r="E37" s="430" t="s">
        <v>321</v>
      </c>
      <c r="F37" s="434">
        <v>6150</v>
      </c>
      <c r="G37" s="390" t="s">
        <v>533</v>
      </c>
      <c r="H37" s="390" t="s">
        <v>533</v>
      </c>
      <c r="I37" s="434">
        <v>6150</v>
      </c>
      <c r="J37" s="430" t="s">
        <v>346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397" customFormat="1" ht="60.75" thickBot="1" x14ac:dyDescent="0.3">
      <c r="A38" s="389"/>
      <c r="B38" s="389" t="s">
        <v>544</v>
      </c>
      <c r="C38" s="436" t="s">
        <v>338</v>
      </c>
      <c r="D38" s="427">
        <v>6150</v>
      </c>
      <c r="E38" s="427" t="s">
        <v>322</v>
      </c>
      <c r="F38" s="434">
        <v>6150</v>
      </c>
      <c r="G38" s="390" t="s">
        <v>533</v>
      </c>
      <c r="H38" s="390" t="s">
        <v>533</v>
      </c>
      <c r="I38" s="434">
        <v>6150</v>
      </c>
      <c r="J38" s="430" t="s">
        <v>342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7" customFormat="1" ht="60" x14ac:dyDescent="0.25">
      <c r="A39" s="389"/>
      <c r="B39" s="114" t="s">
        <v>106</v>
      </c>
      <c r="C39" s="399" t="s">
        <v>335</v>
      </c>
      <c r="D39" s="434">
        <v>1012.5</v>
      </c>
      <c r="E39" s="427" t="s">
        <v>292</v>
      </c>
      <c r="F39" s="434">
        <v>1012.5</v>
      </c>
      <c r="G39" s="390" t="s">
        <v>533</v>
      </c>
      <c r="H39" s="390" t="s">
        <v>533</v>
      </c>
      <c r="I39" s="434">
        <v>1012.5</v>
      </c>
      <c r="J39" s="430" t="s">
        <v>351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7" customFormat="1" ht="60" x14ac:dyDescent="0.25">
      <c r="A40" s="389"/>
      <c r="B40" s="114" t="s">
        <v>109</v>
      </c>
      <c r="C40" s="408" t="s">
        <v>336</v>
      </c>
      <c r="D40" s="434">
        <v>2025</v>
      </c>
      <c r="E40" s="430" t="s">
        <v>293</v>
      </c>
      <c r="F40" s="434">
        <v>2025</v>
      </c>
      <c r="G40" s="390" t="s">
        <v>533</v>
      </c>
      <c r="H40" s="390" t="s">
        <v>533</v>
      </c>
      <c r="I40" s="434">
        <v>2025</v>
      </c>
      <c r="J40" s="430" t="s">
        <v>350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7" customFormat="1" ht="60" x14ac:dyDescent="0.25">
      <c r="A41" s="389"/>
      <c r="B41" s="389" t="s">
        <v>542</v>
      </c>
      <c r="C41" s="435" t="s">
        <v>337</v>
      </c>
      <c r="D41" s="427">
        <v>5120</v>
      </c>
      <c r="E41" s="430" t="s">
        <v>320</v>
      </c>
      <c r="F41" s="427">
        <v>5120</v>
      </c>
      <c r="G41" s="390" t="s">
        <v>533</v>
      </c>
      <c r="H41" s="390" t="s">
        <v>533</v>
      </c>
      <c r="I41" s="427">
        <v>5120</v>
      </c>
      <c r="J41" s="430" t="s">
        <v>348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397" customFormat="1" ht="60" x14ac:dyDescent="0.25">
      <c r="A42" s="389"/>
      <c r="B42" s="389" t="s">
        <v>543</v>
      </c>
      <c r="C42" s="435" t="s">
        <v>337</v>
      </c>
      <c r="D42" s="427">
        <v>5120</v>
      </c>
      <c r="E42" s="430" t="s">
        <v>321</v>
      </c>
      <c r="F42" s="427">
        <v>5120</v>
      </c>
      <c r="G42" s="390" t="s">
        <v>533</v>
      </c>
      <c r="H42" s="390" t="s">
        <v>533</v>
      </c>
      <c r="I42" s="427">
        <v>5120</v>
      </c>
      <c r="J42" s="430" t="s">
        <v>347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397" customFormat="1" ht="60" x14ac:dyDescent="0.25">
      <c r="A43" s="389"/>
      <c r="B43" s="389" t="s">
        <v>544</v>
      </c>
      <c r="C43" s="449" t="s">
        <v>337</v>
      </c>
      <c r="D43" s="427">
        <v>5120</v>
      </c>
      <c r="E43" s="427" t="s">
        <v>322</v>
      </c>
      <c r="F43" s="427">
        <v>5120</v>
      </c>
      <c r="G43" s="390" t="s">
        <v>533</v>
      </c>
      <c r="H43" s="390" t="s">
        <v>533</v>
      </c>
      <c r="I43" s="427">
        <v>5120</v>
      </c>
      <c r="J43" s="430" t="s">
        <v>349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438" customFormat="1" ht="17.25" customHeight="1" x14ac:dyDescent="0.25">
      <c r="A44" s="389"/>
      <c r="B44" s="447"/>
      <c r="C44" s="450"/>
      <c r="D44" s="448"/>
      <c r="E44" s="427"/>
      <c r="F44" s="427"/>
      <c r="G44" s="428"/>
      <c r="H44" s="429"/>
      <c r="I44" s="427"/>
      <c r="J44" s="430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438" customFormat="1" ht="62.25" customHeight="1" x14ac:dyDescent="0.25">
      <c r="A45" s="389"/>
      <c r="B45" s="447"/>
      <c r="C45" s="453" t="s">
        <v>378</v>
      </c>
      <c r="D45" s="454">
        <v>742.5</v>
      </c>
      <c r="E45" s="455" t="s">
        <v>297</v>
      </c>
      <c r="F45" s="454">
        <v>742.5</v>
      </c>
      <c r="G45" s="455" t="s">
        <v>534</v>
      </c>
      <c r="H45" s="455" t="s">
        <v>534</v>
      </c>
      <c r="I45" s="454">
        <v>742.5</v>
      </c>
      <c r="J45" s="456" t="s">
        <v>362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438" customFormat="1" ht="60.75" customHeight="1" x14ac:dyDescent="0.25">
      <c r="A46" s="389"/>
      <c r="B46" s="447"/>
      <c r="C46" s="453" t="s">
        <v>379</v>
      </c>
      <c r="D46" s="454">
        <v>8910</v>
      </c>
      <c r="E46" s="455" t="s">
        <v>297</v>
      </c>
      <c r="F46" s="454">
        <v>8910</v>
      </c>
      <c r="G46" s="455" t="s">
        <v>534</v>
      </c>
      <c r="H46" s="455" t="s">
        <v>534</v>
      </c>
      <c r="I46" s="454">
        <v>8910</v>
      </c>
      <c r="J46" s="456" t="s">
        <v>363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438" customFormat="1" ht="62.25" customHeight="1" x14ac:dyDescent="0.25">
      <c r="A47" s="389"/>
      <c r="B47" s="114" t="s">
        <v>106</v>
      </c>
      <c r="C47" s="457" t="s">
        <v>361</v>
      </c>
      <c r="D47" s="458">
        <v>1000</v>
      </c>
      <c r="E47" s="456" t="s">
        <v>292</v>
      </c>
      <c r="F47" s="458">
        <v>1000</v>
      </c>
      <c r="G47" s="455" t="s">
        <v>534</v>
      </c>
      <c r="H47" s="455" t="s">
        <v>534</v>
      </c>
      <c r="I47" s="458">
        <v>1000</v>
      </c>
      <c r="J47" s="456" t="s">
        <v>365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438" customFormat="1" ht="60" customHeight="1" x14ac:dyDescent="0.25">
      <c r="A48" s="389"/>
      <c r="B48" s="114" t="s">
        <v>109</v>
      </c>
      <c r="C48" s="457" t="s">
        <v>387</v>
      </c>
      <c r="D48" s="458">
        <v>2000</v>
      </c>
      <c r="E48" s="456" t="s">
        <v>293</v>
      </c>
      <c r="F48" s="458">
        <v>2000</v>
      </c>
      <c r="G48" s="455" t="s">
        <v>534</v>
      </c>
      <c r="H48" s="455" t="s">
        <v>534</v>
      </c>
      <c r="I48" s="458">
        <v>2000</v>
      </c>
      <c r="J48" s="456" t="s">
        <v>391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438" customFormat="1" ht="57" customHeight="1" x14ac:dyDescent="0.25">
      <c r="A49" s="389"/>
      <c r="B49" s="389" t="s">
        <v>542</v>
      </c>
      <c r="C49" s="459" t="s">
        <v>388</v>
      </c>
      <c r="D49" s="456">
        <v>6150</v>
      </c>
      <c r="E49" s="456" t="s">
        <v>320</v>
      </c>
      <c r="F49" s="458">
        <v>6150</v>
      </c>
      <c r="G49" s="455" t="s">
        <v>534</v>
      </c>
      <c r="H49" s="455" t="s">
        <v>534</v>
      </c>
      <c r="I49" s="458">
        <v>6150</v>
      </c>
      <c r="J49" s="456" t="s">
        <v>392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438" customFormat="1" ht="64.5" customHeight="1" x14ac:dyDescent="0.25">
      <c r="A50" s="389"/>
      <c r="B50" s="389" t="s">
        <v>543</v>
      </c>
      <c r="C50" s="459" t="s">
        <v>389</v>
      </c>
      <c r="D50" s="456">
        <v>6150</v>
      </c>
      <c r="E50" s="456" t="s">
        <v>321</v>
      </c>
      <c r="F50" s="458">
        <v>6150</v>
      </c>
      <c r="G50" s="455" t="s">
        <v>534</v>
      </c>
      <c r="H50" s="455" t="s">
        <v>534</v>
      </c>
      <c r="I50" s="458">
        <v>6150</v>
      </c>
      <c r="J50" s="456" t="s">
        <v>393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438" customFormat="1" ht="62.25" customHeight="1" thickBot="1" x14ac:dyDescent="0.3">
      <c r="A51" s="389"/>
      <c r="B51" s="389" t="s">
        <v>544</v>
      </c>
      <c r="C51" s="460" t="s">
        <v>390</v>
      </c>
      <c r="D51" s="456">
        <v>6150</v>
      </c>
      <c r="E51" s="456" t="s">
        <v>322</v>
      </c>
      <c r="F51" s="458">
        <v>6150</v>
      </c>
      <c r="G51" s="455" t="s">
        <v>534</v>
      </c>
      <c r="H51" s="455" t="s">
        <v>534</v>
      </c>
      <c r="I51" s="458">
        <v>6150</v>
      </c>
      <c r="J51" s="456" t="s">
        <v>394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438" customFormat="1" ht="62.25" customHeight="1" x14ac:dyDescent="0.25">
      <c r="A52" s="389"/>
      <c r="B52" s="114" t="s">
        <v>106</v>
      </c>
      <c r="C52" s="457" t="s">
        <v>361</v>
      </c>
      <c r="D52" s="458">
        <v>1012.5</v>
      </c>
      <c r="E52" s="456" t="s">
        <v>292</v>
      </c>
      <c r="F52" s="458">
        <v>1012.5</v>
      </c>
      <c r="G52" s="455" t="s">
        <v>534</v>
      </c>
      <c r="H52" s="455" t="s">
        <v>534</v>
      </c>
      <c r="I52" s="458">
        <v>1012.5</v>
      </c>
      <c r="J52" s="456" t="s">
        <v>366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438" customFormat="1" ht="61.5" customHeight="1" x14ac:dyDescent="0.25">
      <c r="A53" s="389"/>
      <c r="B53" s="114" t="s">
        <v>109</v>
      </c>
      <c r="C53" s="457" t="s">
        <v>387</v>
      </c>
      <c r="D53" s="458">
        <v>2025</v>
      </c>
      <c r="E53" s="456" t="s">
        <v>293</v>
      </c>
      <c r="F53" s="458">
        <v>2025</v>
      </c>
      <c r="G53" s="455" t="s">
        <v>534</v>
      </c>
      <c r="H53" s="455" t="s">
        <v>534</v>
      </c>
      <c r="I53" s="458">
        <v>2025</v>
      </c>
      <c r="J53" s="456" t="s">
        <v>395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438" customFormat="1" ht="57" customHeight="1" x14ac:dyDescent="0.25">
      <c r="A54" s="389"/>
      <c r="B54" s="389" t="s">
        <v>542</v>
      </c>
      <c r="C54" s="459" t="s">
        <v>388</v>
      </c>
      <c r="D54" s="456">
        <v>5120</v>
      </c>
      <c r="E54" s="456" t="s">
        <v>320</v>
      </c>
      <c r="F54" s="456">
        <v>5120</v>
      </c>
      <c r="G54" s="455" t="s">
        <v>534</v>
      </c>
      <c r="H54" s="455" t="s">
        <v>534</v>
      </c>
      <c r="I54" s="456">
        <v>5120</v>
      </c>
      <c r="J54" s="456" t="s">
        <v>396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438" customFormat="1" ht="63.75" customHeight="1" x14ac:dyDescent="0.25">
      <c r="A55" s="389"/>
      <c r="B55" s="389" t="s">
        <v>543</v>
      </c>
      <c r="C55" s="459" t="s">
        <v>389</v>
      </c>
      <c r="D55" s="456">
        <v>5120</v>
      </c>
      <c r="E55" s="456" t="s">
        <v>321</v>
      </c>
      <c r="F55" s="456">
        <v>5120</v>
      </c>
      <c r="G55" s="455" t="s">
        <v>534</v>
      </c>
      <c r="H55" s="455" t="s">
        <v>534</v>
      </c>
      <c r="I55" s="456">
        <v>5120</v>
      </c>
      <c r="J55" s="456" t="s">
        <v>397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438" customFormat="1" ht="57.75" customHeight="1" x14ac:dyDescent="0.25">
      <c r="A56" s="389"/>
      <c r="B56" s="389" t="s">
        <v>544</v>
      </c>
      <c r="C56" s="462" t="s">
        <v>390</v>
      </c>
      <c r="D56" s="456">
        <v>5120</v>
      </c>
      <c r="E56" s="456" t="s">
        <v>322</v>
      </c>
      <c r="F56" s="456">
        <v>5120</v>
      </c>
      <c r="G56" s="455" t="s">
        <v>534</v>
      </c>
      <c r="H56" s="455" t="s">
        <v>534</v>
      </c>
      <c r="I56" s="456">
        <v>5120</v>
      </c>
      <c r="J56" s="456" t="s">
        <v>398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438" customFormat="1" ht="17.25" customHeight="1" x14ac:dyDescent="0.25">
      <c r="A57" s="389"/>
      <c r="B57" s="447"/>
      <c r="C57" s="450"/>
      <c r="D57" s="448"/>
      <c r="E57" s="427"/>
      <c r="F57" s="427"/>
      <c r="G57" s="428"/>
      <c r="H57" s="429"/>
      <c r="I57" s="427"/>
      <c r="J57" s="430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438" customFormat="1" ht="55.5" customHeight="1" x14ac:dyDescent="0.25">
      <c r="A58" s="389"/>
      <c r="B58" s="447"/>
      <c r="C58" s="463" t="s">
        <v>399</v>
      </c>
      <c r="D58" s="454">
        <v>742.5</v>
      </c>
      <c r="E58" s="455" t="s">
        <v>297</v>
      </c>
      <c r="F58" s="454">
        <v>742.5</v>
      </c>
      <c r="G58" s="455" t="s">
        <v>535</v>
      </c>
      <c r="H58" s="455" t="s">
        <v>535</v>
      </c>
      <c r="I58" s="454">
        <v>742.5</v>
      </c>
      <c r="J58" s="456" t="s">
        <v>375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438" customFormat="1" ht="60" customHeight="1" x14ac:dyDescent="0.25">
      <c r="A59" s="389"/>
      <c r="B59" s="447"/>
      <c r="C59" s="453" t="s">
        <v>400</v>
      </c>
      <c r="D59" s="454">
        <v>8910</v>
      </c>
      <c r="E59" s="455" t="s">
        <v>297</v>
      </c>
      <c r="F59" s="454">
        <v>8910</v>
      </c>
      <c r="G59" s="455" t="s">
        <v>535</v>
      </c>
      <c r="H59" s="455" t="s">
        <v>535</v>
      </c>
      <c r="I59" s="454">
        <v>8910</v>
      </c>
      <c r="J59" s="456" t="s">
        <v>408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438" customFormat="1" ht="60" customHeight="1" x14ac:dyDescent="0.25">
      <c r="A60" s="389"/>
      <c r="B60" s="114" t="s">
        <v>106</v>
      </c>
      <c r="C60" s="457" t="s">
        <v>402</v>
      </c>
      <c r="D60" s="458">
        <v>1000</v>
      </c>
      <c r="E60" s="456" t="s">
        <v>292</v>
      </c>
      <c r="F60" s="458">
        <v>1000</v>
      </c>
      <c r="G60" s="455" t="s">
        <v>535</v>
      </c>
      <c r="H60" s="455" t="s">
        <v>535</v>
      </c>
      <c r="I60" s="458">
        <v>1000</v>
      </c>
      <c r="J60" s="456" t="s">
        <v>372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438" customFormat="1" ht="63.75" customHeight="1" x14ac:dyDescent="0.25">
      <c r="A61" s="389"/>
      <c r="B61" s="114" t="s">
        <v>109</v>
      </c>
      <c r="C61" s="457" t="s">
        <v>403</v>
      </c>
      <c r="D61" s="458">
        <v>2000</v>
      </c>
      <c r="E61" s="456" t="s">
        <v>293</v>
      </c>
      <c r="F61" s="458">
        <v>2000</v>
      </c>
      <c r="G61" s="455" t="s">
        <v>535</v>
      </c>
      <c r="H61" s="455" t="s">
        <v>535</v>
      </c>
      <c r="I61" s="458">
        <v>2000</v>
      </c>
      <c r="J61" s="456" t="s">
        <v>409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438" customFormat="1" ht="61.5" customHeight="1" x14ac:dyDescent="0.25">
      <c r="A62" s="389"/>
      <c r="B62" s="389" t="s">
        <v>542</v>
      </c>
      <c r="C62" s="459" t="s">
        <v>404</v>
      </c>
      <c r="D62" s="456">
        <v>6150</v>
      </c>
      <c r="E62" s="456" t="s">
        <v>320</v>
      </c>
      <c r="F62" s="458">
        <v>6150</v>
      </c>
      <c r="G62" s="455" t="s">
        <v>535</v>
      </c>
      <c r="H62" s="455" t="s">
        <v>535</v>
      </c>
      <c r="I62" s="458">
        <v>6150</v>
      </c>
      <c r="J62" s="456" t="s">
        <v>410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438" customFormat="1" ht="66.75" customHeight="1" x14ac:dyDescent="0.25">
      <c r="A63" s="389"/>
      <c r="B63" s="389" t="s">
        <v>543</v>
      </c>
      <c r="C63" s="459" t="s">
        <v>405</v>
      </c>
      <c r="D63" s="456">
        <v>6150</v>
      </c>
      <c r="E63" s="456" t="s">
        <v>321</v>
      </c>
      <c r="F63" s="458">
        <v>6150</v>
      </c>
      <c r="G63" s="455" t="s">
        <v>535</v>
      </c>
      <c r="H63" s="455" t="s">
        <v>535</v>
      </c>
      <c r="I63" s="458">
        <v>6150</v>
      </c>
      <c r="J63" s="456" t="s">
        <v>411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438" customFormat="1" ht="61.5" customHeight="1" x14ac:dyDescent="0.25">
      <c r="A64" s="389"/>
      <c r="B64" s="389" t="s">
        <v>544</v>
      </c>
      <c r="C64" s="462" t="s">
        <v>405</v>
      </c>
      <c r="D64" s="456">
        <v>6150</v>
      </c>
      <c r="E64" s="456" t="s">
        <v>322</v>
      </c>
      <c r="F64" s="458">
        <v>6150</v>
      </c>
      <c r="G64" s="455" t="s">
        <v>535</v>
      </c>
      <c r="H64" s="455" t="s">
        <v>535</v>
      </c>
      <c r="I64" s="458">
        <v>6150</v>
      </c>
      <c r="J64" s="456" t="s">
        <v>412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438" customFormat="1" ht="59.25" customHeight="1" x14ac:dyDescent="0.25">
      <c r="A65" s="389"/>
      <c r="B65" s="114" t="s">
        <v>106</v>
      </c>
      <c r="C65" s="466" t="s">
        <v>402</v>
      </c>
      <c r="D65" s="464">
        <v>1012.5</v>
      </c>
      <c r="E65" s="456" t="s">
        <v>292</v>
      </c>
      <c r="F65" s="458">
        <v>1012.5</v>
      </c>
      <c r="G65" s="455" t="s">
        <v>535</v>
      </c>
      <c r="H65" s="455" t="s">
        <v>535</v>
      </c>
      <c r="I65" s="458">
        <v>1012.5</v>
      </c>
      <c r="J65" s="456" t="s">
        <v>413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438" customFormat="1" ht="61.5" customHeight="1" x14ac:dyDescent="0.25">
      <c r="A66" s="389"/>
      <c r="B66" s="114" t="s">
        <v>109</v>
      </c>
      <c r="C66" s="465" t="s">
        <v>406</v>
      </c>
      <c r="D66" s="458">
        <v>2025</v>
      </c>
      <c r="E66" s="456" t="s">
        <v>293</v>
      </c>
      <c r="F66" s="458">
        <v>2025</v>
      </c>
      <c r="G66" s="455" t="s">
        <v>535</v>
      </c>
      <c r="H66" s="455" t="s">
        <v>535</v>
      </c>
      <c r="I66" s="458">
        <v>2025</v>
      </c>
      <c r="J66" s="456" t="s">
        <v>414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438" customFormat="1" ht="57" customHeight="1" x14ac:dyDescent="0.25">
      <c r="A67" s="389"/>
      <c r="B67" s="389" t="s">
        <v>542</v>
      </c>
      <c r="C67" s="459" t="s">
        <v>407</v>
      </c>
      <c r="D67" s="456">
        <v>5120</v>
      </c>
      <c r="E67" s="456" t="s">
        <v>320</v>
      </c>
      <c r="F67" s="456">
        <v>5120</v>
      </c>
      <c r="G67" s="455" t="s">
        <v>535</v>
      </c>
      <c r="H67" s="455" t="s">
        <v>535</v>
      </c>
      <c r="I67" s="456">
        <v>5120</v>
      </c>
      <c r="J67" s="456" t="s">
        <v>415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438" customFormat="1" ht="62.25" customHeight="1" x14ac:dyDescent="0.25">
      <c r="A68" s="389"/>
      <c r="B68" s="389" t="s">
        <v>543</v>
      </c>
      <c r="C68" s="459" t="s">
        <v>407</v>
      </c>
      <c r="D68" s="456">
        <v>5120</v>
      </c>
      <c r="E68" s="456" t="s">
        <v>321</v>
      </c>
      <c r="F68" s="456">
        <v>5120</v>
      </c>
      <c r="G68" s="455" t="s">
        <v>535</v>
      </c>
      <c r="H68" s="455" t="s">
        <v>535</v>
      </c>
      <c r="I68" s="456">
        <v>5120</v>
      </c>
      <c r="J68" s="456" t="s">
        <v>416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438" customFormat="1" ht="62.25" customHeight="1" x14ac:dyDescent="0.25">
      <c r="A69" s="389"/>
      <c r="B69" s="389" t="s">
        <v>544</v>
      </c>
      <c r="C69" s="459" t="s">
        <v>407</v>
      </c>
      <c r="D69" s="456">
        <v>5120</v>
      </c>
      <c r="E69" s="456" t="s">
        <v>322</v>
      </c>
      <c r="F69" s="456">
        <v>5120</v>
      </c>
      <c r="G69" s="455" t="s">
        <v>535</v>
      </c>
      <c r="H69" s="455" t="s">
        <v>535</v>
      </c>
      <c r="I69" s="456">
        <v>5120</v>
      </c>
      <c r="J69" s="456" t="s">
        <v>417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446" customFormat="1" ht="21.75" customHeight="1" x14ac:dyDescent="0.25">
      <c r="A70" s="389"/>
      <c r="B70" s="447"/>
      <c r="C70" s="467"/>
      <c r="D70" s="456"/>
      <c r="E70" s="456"/>
      <c r="F70" s="456"/>
      <c r="G70" s="454"/>
      <c r="H70" s="455"/>
      <c r="I70" s="456"/>
      <c r="J70" s="45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397" customFormat="1" x14ac:dyDescent="0.25">
      <c r="A71" s="389"/>
      <c r="B71" s="389"/>
      <c r="C71" s="468" t="s">
        <v>114</v>
      </c>
      <c r="D71" s="427"/>
      <c r="E71" s="427"/>
      <c r="F71" s="434"/>
      <c r="G71" s="428"/>
      <c r="H71" s="429"/>
      <c r="I71" s="434"/>
      <c r="J71" s="430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397" customFormat="1" ht="45" x14ac:dyDescent="0.25">
      <c r="A72" s="389"/>
      <c r="B72" s="389" t="s">
        <v>377</v>
      </c>
      <c r="C72" s="442" t="s">
        <v>352</v>
      </c>
      <c r="D72" s="427">
        <v>14490</v>
      </c>
      <c r="E72" s="430" t="s">
        <v>353</v>
      </c>
      <c r="F72" s="434">
        <v>14490</v>
      </c>
      <c r="G72" s="456" t="s">
        <v>545</v>
      </c>
      <c r="H72" s="455" t="s">
        <v>549</v>
      </c>
      <c r="I72" s="434">
        <v>14490</v>
      </c>
      <c r="J72" s="430" t="s">
        <v>354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397" customFormat="1" ht="60" x14ac:dyDescent="0.25">
      <c r="A73" s="389"/>
      <c r="B73" s="389"/>
      <c r="C73" s="433" t="s">
        <v>332</v>
      </c>
      <c r="D73" s="391">
        <v>270</v>
      </c>
      <c r="E73" s="429" t="s">
        <v>297</v>
      </c>
      <c r="F73" s="391">
        <v>270</v>
      </c>
      <c r="G73" s="429" t="s">
        <v>294</v>
      </c>
      <c r="H73" s="455" t="s">
        <v>551</v>
      </c>
      <c r="I73" s="391">
        <v>270</v>
      </c>
      <c r="J73" s="430" t="s">
        <v>355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397" customFormat="1" ht="60" x14ac:dyDescent="0.25">
      <c r="A74" s="389"/>
      <c r="B74" s="389"/>
      <c r="C74" s="433" t="s">
        <v>333</v>
      </c>
      <c r="D74" s="391">
        <v>3240</v>
      </c>
      <c r="E74" s="429" t="s">
        <v>297</v>
      </c>
      <c r="F74" s="391">
        <v>3240</v>
      </c>
      <c r="G74" s="429" t="s">
        <v>294</v>
      </c>
      <c r="H74" s="455" t="s">
        <v>551</v>
      </c>
      <c r="I74" s="391">
        <v>3240</v>
      </c>
      <c r="J74" s="430" t="s">
        <v>356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397" customFormat="1" x14ac:dyDescent="0.25">
      <c r="A75" s="389"/>
      <c r="B75" s="389"/>
      <c r="C75" s="390"/>
      <c r="D75" s="391"/>
      <c r="E75" s="390"/>
      <c r="F75" s="391"/>
      <c r="G75" s="390"/>
      <c r="H75" s="390"/>
      <c r="I75" s="391"/>
      <c r="J75" s="390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397" customFormat="1" ht="25.5" x14ac:dyDescent="0.25">
      <c r="A76" s="389"/>
      <c r="B76" s="389" t="s">
        <v>117</v>
      </c>
      <c r="C76" s="468" t="s">
        <v>118</v>
      </c>
      <c r="D76" s="391"/>
      <c r="E76" s="390"/>
      <c r="F76" s="391"/>
      <c r="G76" s="390"/>
      <c r="H76" s="390"/>
      <c r="I76" s="391"/>
      <c r="J76" s="390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397" customFormat="1" ht="53.25" customHeight="1" x14ac:dyDescent="0.25">
      <c r="A77" s="389"/>
      <c r="B77" s="389" t="s">
        <v>376</v>
      </c>
      <c r="C77" s="433" t="s">
        <v>306</v>
      </c>
      <c r="D77" s="454">
        <v>1650</v>
      </c>
      <c r="E77" s="455" t="s">
        <v>300</v>
      </c>
      <c r="F77" s="454">
        <v>1650</v>
      </c>
      <c r="G77" s="390" t="s">
        <v>531</v>
      </c>
      <c r="H77" s="390" t="s">
        <v>531</v>
      </c>
      <c r="I77" s="454">
        <v>1650</v>
      </c>
      <c r="J77" s="456" t="s">
        <v>301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397" customFormat="1" ht="60" x14ac:dyDescent="0.25">
      <c r="A78" s="389"/>
      <c r="B78" s="447" t="s">
        <v>376</v>
      </c>
      <c r="C78" s="433" t="s">
        <v>312</v>
      </c>
      <c r="D78" s="391">
        <v>10890</v>
      </c>
      <c r="E78" s="429" t="s">
        <v>300</v>
      </c>
      <c r="F78" s="391">
        <v>10890</v>
      </c>
      <c r="G78" s="390" t="s">
        <v>532</v>
      </c>
      <c r="H78" s="390" t="s">
        <v>532</v>
      </c>
      <c r="I78" s="391">
        <v>10890</v>
      </c>
      <c r="J78" s="430" t="s">
        <v>317</v>
      </c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397" customFormat="1" ht="60" x14ac:dyDescent="0.25">
      <c r="A79" s="389"/>
      <c r="B79" s="447" t="s">
        <v>376</v>
      </c>
      <c r="C79" s="433" t="s">
        <v>334</v>
      </c>
      <c r="D79" s="391">
        <v>10890</v>
      </c>
      <c r="E79" s="429" t="s">
        <v>300</v>
      </c>
      <c r="F79" s="391">
        <v>10890</v>
      </c>
      <c r="G79" s="390" t="s">
        <v>533</v>
      </c>
      <c r="H79" s="390" t="s">
        <v>533</v>
      </c>
      <c r="I79" s="391">
        <v>10890</v>
      </c>
      <c r="J79" s="430" t="s">
        <v>339</v>
      </c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446" customFormat="1" ht="60" x14ac:dyDescent="0.25">
      <c r="A80" s="389"/>
      <c r="B80" s="447" t="s">
        <v>376</v>
      </c>
      <c r="C80" s="433" t="s">
        <v>334</v>
      </c>
      <c r="D80" s="391">
        <v>3960</v>
      </c>
      <c r="E80" s="429" t="s">
        <v>300</v>
      </c>
      <c r="F80" s="391">
        <v>3960</v>
      </c>
      <c r="G80" s="390" t="s">
        <v>536</v>
      </c>
      <c r="H80" s="390" t="s">
        <v>536</v>
      </c>
      <c r="I80" s="391">
        <v>3960</v>
      </c>
      <c r="J80" s="430" t="s">
        <v>357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s="397" customFormat="1" ht="60" x14ac:dyDescent="0.25">
      <c r="A81" s="389"/>
      <c r="B81" s="447" t="s">
        <v>376</v>
      </c>
      <c r="C81" s="453" t="s">
        <v>386</v>
      </c>
      <c r="D81" s="454">
        <v>10890</v>
      </c>
      <c r="E81" s="455" t="s">
        <v>300</v>
      </c>
      <c r="F81" s="454">
        <v>10890</v>
      </c>
      <c r="G81" s="455" t="s">
        <v>534</v>
      </c>
      <c r="H81" s="455" t="s">
        <v>534</v>
      </c>
      <c r="I81" s="454">
        <v>10890</v>
      </c>
      <c r="J81" s="456" t="s">
        <v>364</v>
      </c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s="397" customFormat="1" ht="60.75" thickBot="1" x14ac:dyDescent="0.3">
      <c r="A82" s="389"/>
      <c r="B82" s="447" t="s">
        <v>376</v>
      </c>
      <c r="C82" s="453" t="s">
        <v>401</v>
      </c>
      <c r="D82" s="454">
        <v>10890</v>
      </c>
      <c r="E82" s="455" t="s">
        <v>300</v>
      </c>
      <c r="F82" s="454">
        <v>10890</v>
      </c>
      <c r="G82" s="455" t="s">
        <v>535</v>
      </c>
      <c r="H82" s="455" t="s">
        <v>535</v>
      </c>
      <c r="I82" s="454">
        <v>10890</v>
      </c>
      <c r="J82" s="456" t="s">
        <v>373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76.5" x14ac:dyDescent="0.25">
      <c r="A83" s="389"/>
      <c r="B83" s="101" t="s">
        <v>135</v>
      </c>
      <c r="C83" s="170" t="s">
        <v>136</v>
      </c>
      <c r="D83" s="170"/>
      <c r="E83" s="390"/>
      <c r="F83" s="391"/>
      <c r="G83" s="390"/>
      <c r="H83" s="390"/>
      <c r="I83" s="391"/>
      <c r="J83" s="390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s="446" customFormat="1" ht="45.75" thickBot="1" x14ac:dyDescent="0.3">
      <c r="A84" s="389"/>
      <c r="B84" s="469" t="s">
        <v>106</v>
      </c>
      <c r="C84" s="459" t="s">
        <v>280</v>
      </c>
      <c r="D84" s="479">
        <v>2436</v>
      </c>
      <c r="E84" s="455" t="s">
        <v>467</v>
      </c>
      <c r="F84" s="454">
        <v>2436</v>
      </c>
      <c r="G84" s="455" t="s">
        <v>419</v>
      </c>
      <c r="H84" s="455" t="s">
        <v>418</v>
      </c>
      <c r="I84" s="454">
        <v>2436</v>
      </c>
      <c r="J84" s="456" t="s">
        <v>420</v>
      </c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s="446" customFormat="1" x14ac:dyDescent="0.25">
      <c r="A85" s="389"/>
      <c r="B85" s="480" t="s">
        <v>147</v>
      </c>
      <c r="C85" s="481" t="s">
        <v>148</v>
      </c>
      <c r="D85" s="454"/>
      <c r="E85" s="455"/>
      <c r="F85" s="454"/>
      <c r="G85" s="455"/>
      <c r="H85" s="455"/>
      <c r="I85" s="454"/>
      <c r="J85" s="455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s="446" customFormat="1" ht="51" x14ac:dyDescent="0.25">
      <c r="A86" s="389"/>
      <c r="B86" s="469" t="s">
        <v>106</v>
      </c>
      <c r="C86" s="457" t="s">
        <v>281</v>
      </c>
      <c r="D86" s="454">
        <v>1189.04</v>
      </c>
      <c r="E86" s="455" t="s">
        <v>445</v>
      </c>
      <c r="F86" s="454">
        <f>D86</f>
        <v>1189.04</v>
      </c>
      <c r="G86" s="455" t="s">
        <v>430</v>
      </c>
      <c r="H86" s="455" t="s">
        <v>431</v>
      </c>
      <c r="I86" s="454">
        <f>F86</f>
        <v>1189.04</v>
      </c>
      <c r="J86" s="455" t="s">
        <v>432</v>
      </c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s="446" customFormat="1" ht="51" x14ac:dyDescent="0.25">
      <c r="A87" s="389"/>
      <c r="B87" s="469" t="s">
        <v>106</v>
      </c>
      <c r="C87" s="457" t="s">
        <v>281</v>
      </c>
      <c r="D87" s="454">
        <v>1664.64</v>
      </c>
      <c r="E87" s="455" t="s">
        <v>444</v>
      </c>
      <c r="F87" s="454">
        <f t="shared" ref="F87:F143" si="0">D87</f>
        <v>1664.64</v>
      </c>
      <c r="G87" s="455" t="s">
        <v>430</v>
      </c>
      <c r="H87" s="455" t="s">
        <v>431</v>
      </c>
      <c r="I87" s="454">
        <f t="shared" ref="I87:I143" si="1">F87</f>
        <v>1664.64</v>
      </c>
      <c r="J87" s="455" t="s">
        <v>433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s="446" customFormat="1" ht="51" x14ac:dyDescent="0.25">
      <c r="A88" s="389"/>
      <c r="B88" s="469" t="s">
        <v>106</v>
      </c>
      <c r="C88" s="457" t="s">
        <v>281</v>
      </c>
      <c r="D88" s="454">
        <v>463.63</v>
      </c>
      <c r="E88" s="455" t="s">
        <v>444</v>
      </c>
      <c r="F88" s="454">
        <f t="shared" ref="F88" si="2">D88</f>
        <v>463.63</v>
      </c>
      <c r="G88" s="455" t="s">
        <v>434</v>
      </c>
      <c r="H88" s="455" t="s">
        <v>435</v>
      </c>
      <c r="I88" s="454">
        <f t="shared" ref="I88" si="3">F88</f>
        <v>463.63</v>
      </c>
      <c r="J88" s="455" t="s">
        <v>436</v>
      </c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s="446" customFormat="1" ht="51" x14ac:dyDescent="0.25">
      <c r="A89" s="389"/>
      <c r="B89" s="469" t="s">
        <v>106</v>
      </c>
      <c r="C89" s="457" t="s">
        <v>281</v>
      </c>
      <c r="D89" s="454">
        <v>259.43</v>
      </c>
      <c r="E89" s="455" t="s">
        <v>444</v>
      </c>
      <c r="F89" s="454">
        <f t="shared" ref="F89" si="4">D89</f>
        <v>259.43</v>
      </c>
      <c r="G89" s="455" t="s">
        <v>437</v>
      </c>
      <c r="H89" s="455" t="s">
        <v>435</v>
      </c>
      <c r="I89" s="454">
        <f t="shared" ref="I89" si="5">F89</f>
        <v>259.43</v>
      </c>
      <c r="J89" s="455" t="s">
        <v>438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s="446" customFormat="1" ht="51" x14ac:dyDescent="0.25">
      <c r="A90" s="389"/>
      <c r="B90" s="469" t="s">
        <v>106</v>
      </c>
      <c r="C90" s="457" t="s">
        <v>281</v>
      </c>
      <c r="D90" s="454">
        <v>1181.9000000000001</v>
      </c>
      <c r="E90" s="455" t="s">
        <v>445</v>
      </c>
      <c r="F90" s="454">
        <f>D90</f>
        <v>1181.9000000000001</v>
      </c>
      <c r="G90" s="455" t="s">
        <v>448</v>
      </c>
      <c r="H90" s="455" t="s">
        <v>449</v>
      </c>
      <c r="I90" s="454">
        <f>F90</f>
        <v>1181.9000000000001</v>
      </c>
      <c r="J90" s="455" t="s">
        <v>450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446" customFormat="1" ht="51" x14ac:dyDescent="0.25">
      <c r="A91" s="389"/>
      <c r="B91" s="469" t="s">
        <v>106</v>
      </c>
      <c r="C91" s="457" t="s">
        <v>281</v>
      </c>
      <c r="D91" s="454">
        <v>1654.66</v>
      </c>
      <c r="E91" s="455" t="s">
        <v>444</v>
      </c>
      <c r="F91" s="454">
        <f t="shared" ref="F91" si="6">D91</f>
        <v>1654.66</v>
      </c>
      <c r="G91" s="455" t="s">
        <v>448</v>
      </c>
      <c r="H91" s="455" t="s">
        <v>449</v>
      </c>
      <c r="I91" s="454">
        <f t="shared" ref="I91" si="7">F91</f>
        <v>1654.66</v>
      </c>
      <c r="J91" s="455" t="s">
        <v>451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s="446" customFormat="1" ht="51" x14ac:dyDescent="0.25">
      <c r="A92" s="389"/>
      <c r="B92" s="469" t="s">
        <v>106</v>
      </c>
      <c r="C92" s="457" t="s">
        <v>281</v>
      </c>
      <c r="D92" s="454">
        <v>502.41</v>
      </c>
      <c r="E92" s="455" t="s">
        <v>444</v>
      </c>
      <c r="F92" s="454">
        <f t="shared" ref="F92" si="8">D92</f>
        <v>502.41</v>
      </c>
      <c r="G92" s="455" t="s">
        <v>452</v>
      </c>
      <c r="H92" s="455" t="s">
        <v>453</v>
      </c>
      <c r="I92" s="454">
        <f t="shared" ref="I92" si="9">F92</f>
        <v>502.41</v>
      </c>
      <c r="J92" s="455" t="s">
        <v>454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s="446" customFormat="1" ht="51" x14ac:dyDescent="0.25">
      <c r="A93" s="389"/>
      <c r="B93" s="469" t="s">
        <v>106</v>
      </c>
      <c r="C93" s="457" t="s">
        <v>281</v>
      </c>
      <c r="D93" s="454">
        <v>292.73</v>
      </c>
      <c r="E93" s="455" t="s">
        <v>444</v>
      </c>
      <c r="F93" s="454">
        <f t="shared" ref="F93" si="10">D93</f>
        <v>292.73</v>
      </c>
      <c r="G93" s="455" t="s">
        <v>455</v>
      </c>
      <c r="H93" s="455" t="s">
        <v>453</v>
      </c>
      <c r="I93" s="454">
        <f t="shared" ref="I93" si="11">F93</f>
        <v>292.73</v>
      </c>
      <c r="J93" s="455" t="s">
        <v>456</v>
      </c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s="446" customFormat="1" ht="51" x14ac:dyDescent="0.25">
      <c r="A94" s="389"/>
      <c r="B94" s="469" t="s">
        <v>106</v>
      </c>
      <c r="C94" s="457" t="s">
        <v>281</v>
      </c>
      <c r="D94" s="454">
        <v>1179.54</v>
      </c>
      <c r="E94" s="455" t="s">
        <v>445</v>
      </c>
      <c r="F94" s="454">
        <f>D94</f>
        <v>1179.54</v>
      </c>
      <c r="G94" s="455" t="s">
        <v>468</v>
      </c>
      <c r="H94" s="455" t="s">
        <v>469</v>
      </c>
      <c r="I94" s="454">
        <f>F94</f>
        <v>1179.54</v>
      </c>
      <c r="J94" s="455" t="s">
        <v>470</v>
      </c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446" customFormat="1" ht="51" x14ac:dyDescent="0.25">
      <c r="A95" s="389"/>
      <c r="B95" s="469" t="s">
        <v>106</v>
      </c>
      <c r="C95" s="457" t="s">
        <v>281</v>
      </c>
      <c r="D95" s="454">
        <v>1651.34</v>
      </c>
      <c r="E95" s="455" t="s">
        <v>444</v>
      </c>
      <c r="F95" s="454">
        <f t="shared" ref="F95" si="12">D95</f>
        <v>1651.34</v>
      </c>
      <c r="G95" s="455" t="s">
        <v>468</v>
      </c>
      <c r="H95" s="455" t="s">
        <v>469</v>
      </c>
      <c r="I95" s="454">
        <f t="shared" ref="I95" si="13">F95</f>
        <v>1651.34</v>
      </c>
      <c r="J95" s="455" t="s">
        <v>471</v>
      </c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s="446" customFormat="1" ht="51" x14ac:dyDescent="0.25">
      <c r="A96" s="389"/>
      <c r="B96" s="469" t="s">
        <v>106</v>
      </c>
      <c r="C96" s="457" t="s">
        <v>281</v>
      </c>
      <c r="D96" s="454">
        <v>182.7</v>
      </c>
      <c r="E96" s="455" t="s">
        <v>444</v>
      </c>
      <c r="F96" s="454">
        <f t="shared" ref="F96" si="14">D96</f>
        <v>182.7</v>
      </c>
      <c r="G96" s="455" t="s">
        <v>472</v>
      </c>
      <c r="H96" s="455" t="s">
        <v>473</v>
      </c>
      <c r="I96" s="454">
        <f t="shared" ref="I96" si="15">F96</f>
        <v>182.7</v>
      </c>
      <c r="J96" s="455" t="s">
        <v>476</v>
      </c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s="446" customFormat="1" ht="51" x14ac:dyDescent="0.25">
      <c r="A97" s="389"/>
      <c r="B97" s="469" t="s">
        <v>106</v>
      </c>
      <c r="C97" s="457" t="s">
        <v>281</v>
      </c>
      <c r="D97" s="454">
        <v>273.69</v>
      </c>
      <c r="E97" s="455" t="s">
        <v>444</v>
      </c>
      <c r="F97" s="454">
        <f t="shared" ref="F97" si="16">D97</f>
        <v>273.69</v>
      </c>
      <c r="G97" s="455" t="s">
        <v>474</v>
      </c>
      <c r="H97" s="455" t="s">
        <v>473</v>
      </c>
      <c r="I97" s="454">
        <f t="shared" ref="I97" si="17">F97</f>
        <v>273.69</v>
      </c>
      <c r="J97" s="455" t="s">
        <v>475</v>
      </c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s="446" customFormat="1" ht="51" x14ac:dyDescent="0.25">
      <c r="A98" s="389"/>
      <c r="B98" s="469" t="s">
        <v>106</v>
      </c>
      <c r="C98" s="457" t="s">
        <v>281</v>
      </c>
      <c r="D98" s="454">
        <v>1185.44</v>
      </c>
      <c r="E98" s="455" t="s">
        <v>445</v>
      </c>
      <c r="F98" s="454">
        <f>D98</f>
        <v>1185.44</v>
      </c>
      <c r="G98" s="455" t="s">
        <v>483</v>
      </c>
      <c r="H98" s="455" t="s">
        <v>484</v>
      </c>
      <c r="I98" s="454">
        <f>F98</f>
        <v>1185.44</v>
      </c>
      <c r="J98" s="455" t="s">
        <v>485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s="446" customFormat="1" ht="51" x14ac:dyDescent="0.25">
      <c r="A99" s="389"/>
      <c r="B99" s="469" t="s">
        <v>106</v>
      </c>
      <c r="C99" s="457" t="s">
        <v>281</v>
      </c>
      <c r="D99" s="454">
        <v>1659.6</v>
      </c>
      <c r="E99" s="455" t="s">
        <v>444</v>
      </c>
      <c r="F99" s="454">
        <f t="shared" ref="F99" si="18">D99</f>
        <v>1659.6</v>
      </c>
      <c r="G99" s="455" t="s">
        <v>483</v>
      </c>
      <c r="H99" s="455" t="s">
        <v>484</v>
      </c>
      <c r="I99" s="454">
        <f t="shared" ref="I99" si="19">F99</f>
        <v>1659.6</v>
      </c>
      <c r="J99" s="455" t="s">
        <v>486</v>
      </c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s="446" customFormat="1" ht="51" x14ac:dyDescent="0.25">
      <c r="A100" s="389"/>
      <c r="B100" s="469" t="s">
        <v>106</v>
      </c>
      <c r="C100" s="457" t="s">
        <v>281</v>
      </c>
      <c r="D100" s="454">
        <v>181.89</v>
      </c>
      <c r="E100" s="455" t="s">
        <v>444</v>
      </c>
      <c r="F100" s="454">
        <f t="shared" ref="F100" si="20">D100</f>
        <v>181.89</v>
      </c>
      <c r="G100" s="455" t="s">
        <v>487</v>
      </c>
      <c r="H100" s="455" t="s">
        <v>488</v>
      </c>
      <c r="I100" s="454">
        <f t="shared" ref="I100" si="21">F100</f>
        <v>181.89</v>
      </c>
      <c r="J100" s="455" t="s">
        <v>489</v>
      </c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446" customFormat="1" ht="51" x14ac:dyDescent="0.25">
      <c r="A101" s="389"/>
      <c r="B101" s="469" t="s">
        <v>106</v>
      </c>
      <c r="C101" s="457" t="s">
        <v>281</v>
      </c>
      <c r="D101" s="454">
        <v>122.8</v>
      </c>
      <c r="E101" s="455" t="s">
        <v>444</v>
      </c>
      <c r="F101" s="454">
        <f t="shared" ref="F101" si="22">D101</f>
        <v>122.8</v>
      </c>
      <c r="G101" s="455" t="s">
        <v>490</v>
      </c>
      <c r="H101" s="455" t="s">
        <v>488</v>
      </c>
      <c r="I101" s="454">
        <f t="shared" ref="I101" si="23">F101</f>
        <v>122.8</v>
      </c>
      <c r="J101" s="455" t="s">
        <v>491</v>
      </c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s="446" customFormat="1" ht="15.75" thickBot="1" x14ac:dyDescent="0.3">
      <c r="A102" s="389"/>
      <c r="B102" s="482"/>
      <c r="C102" s="455"/>
      <c r="D102" s="454"/>
      <c r="E102" s="455"/>
      <c r="F102" s="454"/>
      <c r="G102" s="455"/>
      <c r="H102" s="455"/>
      <c r="I102" s="454"/>
      <c r="J102" s="455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s="446" customFormat="1" ht="51" x14ac:dyDescent="0.25">
      <c r="A103" s="389"/>
      <c r="B103" s="480" t="s">
        <v>168</v>
      </c>
      <c r="C103" s="481" t="s">
        <v>169</v>
      </c>
      <c r="D103" s="454"/>
      <c r="E103" s="455"/>
      <c r="F103" s="454"/>
      <c r="G103" s="455"/>
      <c r="H103" s="455"/>
      <c r="I103" s="454"/>
      <c r="J103" s="455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s="446" customFormat="1" ht="45" x14ac:dyDescent="0.25">
      <c r="A104" s="389"/>
      <c r="B104" s="469" t="s">
        <v>106</v>
      </c>
      <c r="C104" s="457" t="s">
        <v>282</v>
      </c>
      <c r="D104" s="454">
        <v>1800</v>
      </c>
      <c r="E104" s="455" t="s">
        <v>505</v>
      </c>
      <c r="F104" s="454">
        <f t="shared" si="0"/>
        <v>1800</v>
      </c>
      <c r="G104" s="455" t="s">
        <v>506</v>
      </c>
      <c r="H104" s="455" t="s">
        <v>546</v>
      </c>
      <c r="I104" s="454">
        <f t="shared" si="1"/>
        <v>1800</v>
      </c>
      <c r="J104" s="455" t="s">
        <v>508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s="446" customFormat="1" ht="45" x14ac:dyDescent="0.25">
      <c r="A105" s="389"/>
      <c r="B105" s="469" t="s">
        <v>109</v>
      </c>
      <c r="C105" s="459" t="s">
        <v>283</v>
      </c>
      <c r="D105" s="454">
        <v>3000</v>
      </c>
      <c r="E105" s="455" t="s">
        <v>505</v>
      </c>
      <c r="F105" s="454">
        <f t="shared" si="0"/>
        <v>3000</v>
      </c>
      <c r="G105" s="455" t="s">
        <v>506</v>
      </c>
      <c r="H105" s="455" t="s">
        <v>507</v>
      </c>
      <c r="I105" s="454">
        <f t="shared" si="1"/>
        <v>3000</v>
      </c>
      <c r="J105" s="455" t="s">
        <v>509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s="446" customFormat="1" ht="15.75" thickBot="1" x14ac:dyDescent="0.3">
      <c r="A106" s="389"/>
      <c r="B106" s="469"/>
      <c r="C106" s="459"/>
      <c r="D106" s="454"/>
      <c r="E106" s="455"/>
      <c r="F106" s="454"/>
      <c r="G106" s="455"/>
      <c r="H106" s="455"/>
      <c r="I106" s="454"/>
      <c r="J106" s="455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s="446" customFormat="1" x14ac:dyDescent="0.25">
      <c r="A107" s="389"/>
      <c r="B107" s="480" t="s">
        <v>183</v>
      </c>
      <c r="C107" s="483" t="s">
        <v>184</v>
      </c>
      <c r="D107" s="454"/>
      <c r="E107" s="455"/>
      <c r="F107" s="454"/>
      <c r="G107" s="455"/>
      <c r="H107" s="455"/>
      <c r="I107" s="454"/>
      <c r="J107" s="455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s="446" customFormat="1" ht="45" x14ac:dyDescent="0.25">
      <c r="A108" s="389"/>
      <c r="B108" s="469" t="s">
        <v>194</v>
      </c>
      <c r="C108" s="457" t="s">
        <v>284</v>
      </c>
      <c r="D108" s="454">
        <v>321</v>
      </c>
      <c r="E108" s="455" t="s">
        <v>442</v>
      </c>
      <c r="F108" s="454">
        <f t="shared" si="0"/>
        <v>321</v>
      </c>
      <c r="G108" s="455" t="s">
        <v>427</v>
      </c>
      <c r="H108" s="455" t="s">
        <v>428</v>
      </c>
      <c r="I108" s="454">
        <f t="shared" si="1"/>
        <v>321</v>
      </c>
      <c r="J108" s="456" t="s">
        <v>429</v>
      </c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s="446" customFormat="1" ht="15.75" thickBot="1" x14ac:dyDescent="0.3">
      <c r="A109" s="389"/>
      <c r="B109" s="469"/>
      <c r="C109" s="459"/>
      <c r="D109" s="454"/>
      <c r="E109" s="455"/>
      <c r="F109" s="454"/>
      <c r="G109" s="455"/>
      <c r="H109" s="455"/>
      <c r="I109" s="454"/>
      <c r="J109" s="455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s="446" customFormat="1" ht="15.75" thickBot="1" x14ac:dyDescent="0.3">
      <c r="A110" s="389"/>
      <c r="B110" s="484" t="s">
        <v>33</v>
      </c>
      <c r="C110" s="485" t="s">
        <v>223</v>
      </c>
      <c r="D110" s="454"/>
      <c r="E110" s="455"/>
      <c r="F110" s="454"/>
      <c r="G110" s="455"/>
      <c r="H110" s="455"/>
      <c r="I110" s="454"/>
      <c r="J110" s="455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s="446" customFormat="1" ht="45.75" thickBot="1" x14ac:dyDescent="0.3">
      <c r="A111" s="389"/>
      <c r="B111" s="486" t="s">
        <v>106</v>
      </c>
      <c r="C111" s="487" t="s">
        <v>224</v>
      </c>
      <c r="D111" s="454">
        <v>5000</v>
      </c>
      <c r="E111" s="455" t="s">
        <v>441</v>
      </c>
      <c r="F111" s="454">
        <f t="shared" si="0"/>
        <v>5000</v>
      </c>
      <c r="G111" s="455" t="s">
        <v>423</v>
      </c>
      <c r="H111" s="455" t="s">
        <v>424</v>
      </c>
      <c r="I111" s="454">
        <f t="shared" si="1"/>
        <v>5000</v>
      </c>
      <c r="J111" s="455" t="s">
        <v>422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s="446" customFormat="1" ht="45.75" thickBot="1" x14ac:dyDescent="0.3">
      <c r="A112" s="389"/>
      <c r="B112" s="486" t="s">
        <v>106</v>
      </c>
      <c r="C112" s="487" t="s">
        <v>224</v>
      </c>
      <c r="D112" s="454">
        <v>5000</v>
      </c>
      <c r="E112" s="455" t="s">
        <v>441</v>
      </c>
      <c r="F112" s="454">
        <f t="shared" ref="F112" si="24">D112</f>
        <v>5000</v>
      </c>
      <c r="G112" s="455" t="s">
        <v>423</v>
      </c>
      <c r="H112" s="455" t="s">
        <v>446</v>
      </c>
      <c r="I112" s="454">
        <f t="shared" ref="I112" si="25">F112</f>
        <v>5000</v>
      </c>
      <c r="J112" s="455" t="s">
        <v>447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s="446" customFormat="1" ht="45.75" thickBot="1" x14ac:dyDescent="0.3">
      <c r="A113" s="389"/>
      <c r="B113" s="486" t="s">
        <v>106</v>
      </c>
      <c r="C113" s="487" t="s">
        <v>224</v>
      </c>
      <c r="D113" s="454">
        <v>5000</v>
      </c>
      <c r="E113" s="455" t="s">
        <v>441</v>
      </c>
      <c r="F113" s="454">
        <f t="shared" ref="F113" si="26">D113</f>
        <v>5000</v>
      </c>
      <c r="G113" s="455" t="s">
        <v>423</v>
      </c>
      <c r="H113" s="455" t="s">
        <v>461</v>
      </c>
      <c r="I113" s="454">
        <f t="shared" ref="I113" si="27">F113</f>
        <v>5000</v>
      </c>
      <c r="J113" s="455" t="s">
        <v>462</v>
      </c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s="446" customFormat="1" ht="45.75" thickBot="1" x14ac:dyDescent="0.3">
      <c r="A114" s="389"/>
      <c r="B114" s="486" t="s">
        <v>106</v>
      </c>
      <c r="C114" s="487" t="s">
        <v>224</v>
      </c>
      <c r="D114" s="454">
        <v>5000</v>
      </c>
      <c r="E114" s="455" t="s">
        <v>441</v>
      </c>
      <c r="F114" s="454">
        <f t="shared" ref="F114" si="28">D114</f>
        <v>5000</v>
      </c>
      <c r="G114" s="455" t="s">
        <v>423</v>
      </c>
      <c r="H114" s="455" t="s">
        <v>477</v>
      </c>
      <c r="I114" s="454">
        <f t="shared" ref="I114" si="29">F114</f>
        <v>5000</v>
      </c>
      <c r="J114" s="455" t="s">
        <v>478</v>
      </c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s="446" customFormat="1" ht="45" x14ac:dyDescent="0.25">
      <c r="A115" s="389"/>
      <c r="B115" s="486" t="s">
        <v>106</v>
      </c>
      <c r="C115" s="487" t="s">
        <v>224</v>
      </c>
      <c r="D115" s="454">
        <v>5000</v>
      </c>
      <c r="E115" s="455" t="s">
        <v>441</v>
      </c>
      <c r="F115" s="454">
        <f t="shared" ref="F115" si="30">D115</f>
        <v>5000</v>
      </c>
      <c r="G115" s="455" t="s">
        <v>423</v>
      </c>
      <c r="H115" s="455" t="s">
        <v>492</v>
      </c>
      <c r="I115" s="454">
        <f t="shared" ref="I115" si="31">F115</f>
        <v>5000</v>
      </c>
      <c r="J115" s="455" t="s">
        <v>493</v>
      </c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s="446" customFormat="1" ht="60" x14ac:dyDescent="0.25">
      <c r="A116" s="389"/>
      <c r="B116" s="488" t="s">
        <v>110</v>
      </c>
      <c r="C116" s="489" t="s">
        <v>227</v>
      </c>
      <c r="D116" s="454">
        <v>27500</v>
      </c>
      <c r="E116" s="455" t="s">
        <v>501</v>
      </c>
      <c r="F116" s="454">
        <f t="shared" ref="F116" si="32">D116</f>
        <v>27500</v>
      </c>
      <c r="G116" s="455" t="s">
        <v>502</v>
      </c>
      <c r="H116" s="455" t="s">
        <v>528</v>
      </c>
      <c r="I116" s="454">
        <f t="shared" ref="I116" si="33">F116</f>
        <v>27500</v>
      </c>
      <c r="J116" s="455" t="s">
        <v>503</v>
      </c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s="446" customFormat="1" ht="15.75" thickBot="1" x14ac:dyDescent="0.3">
      <c r="A117" s="389"/>
      <c r="B117" s="469"/>
      <c r="C117" s="459"/>
      <c r="D117" s="454"/>
      <c r="E117" s="455"/>
      <c r="F117" s="454"/>
      <c r="G117" s="455"/>
      <c r="H117" s="455"/>
      <c r="I117" s="454"/>
      <c r="J117" s="455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s="446" customFormat="1" x14ac:dyDescent="0.25">
      <c r="A118" s="389"/>
      <c r="B118" s="480" t="s">
        <v>238</v>
      </c>
      <c r="C118" s="490" t="s">
        <v>239</v>
      </c>
      <c r="D118" s="454"/>
      <c r="E118" s="455"/>
      <c r="F118" s="454"/>
      <c r="G118" s="455"/>
      <c r="H118" s="455"/>
      <c r="I118" s="454"/>
      <c r="J118" s="455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s="446" customFormat="1" ht="45" x14ac:dyDescent="0.25">
      <c r="A119" s="389"/>
      <c r="B119" s="469" t="s">
        <v>106</v>
      </c>
      <c r="C119" s="459" t="s">
        <v>240</v>
      </c>
      <c r="D119" s="454">
        <v>1782</v>
      </c>
      <c r="E119" s="455" t="s">
        <v>497</v>
      </c>
      <c r="F119" s="454">
        <f t="shared" ref="F119" si="34">D119</f>
        <v>1782</v>
      </c>
      <c r="G119" s="455" t="s">
        <v>498</v>
      </c>
      <c r="H119" s="455" t="s">
        <v>499</v>
      </c>
      <c r="I119" s="454">
        <f t="shared" ref="I119" si="35">F119</f>
        <v>1782</v>
      </c>
      <c r="J119" s="455" t="s">
        <v>500</v>
      </c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s="446" customFormat="1" ht="45" x14ac:dyDescent="0.25">
      <c r="A120" s="389"/>
      <c r="B120" s="469" t="s">
        <v>109</v>
      </c>
      <c r="C120" s="459" t="s">
        <v>242</v>
      </c>
      <c r="D120" s="454">
        <v>3366</v>
      </c>
      <c r="E120" s="455" t="s">
        <v>497</v>
      </c>
      <c r="F120" s="454">
        <f t="shared" ref="F120" si="36">D120</f>
        <v>3366</v>
      </c>
      <c r="G120" s="455" t="s">
        <v>498</v>
      </c>
      <c r="H120" s="455" t="s">
        <v>499</v>
      </c>
      <c r="I120" s="454">
        <f t="shared" ref="I120" si="37">F120</f>
        <v>3366</v>
      </c>
      <c r="J120" s="455" t="s">
        <v>500</v>
      </c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s="446" customFormat="1" ht="166.5" thickBot="1" x14ac:dyDescent="0.3">
      <c r="A121" s="389"/>
      <c r="B121" s="469" t="s">
        <v>110</v>
      </c>
      <c r="C121" s="504" t="s">
        <v>285</v>
      </c>
      <c r="D121" s="454">
        <v>4420</v>
      </c>
      <c r="E121" s="455" t="s">
        <v>527</v>
      </c>
      <c r="F121" s="454">
        <f t="shared" si="0"/>
        <v>4420</v>
      </c>
      <c r="G121" s="455" t="s">
        <v>552</v>
      </c>
      <c r="H121" s="455" t="s">
        <v>547</v>
      </c>
      <c r="I121" s="454">
        <f t="shared" si="1"/>
        <v>4420</v>
      </c>
      <c r="J121" s="455" t="s">
        <v>526</v>
      </c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s="446" customFormat="1" ht="15.75" thickBot="1" x14ac:dyDescent="0.3">
      <c r="A122" s="389"/>
      <c r="B122" s="469"/>
      <c r="C122" s="459"/>
      <c r="D122" s="454"/>
      <c r="E122" s="455"/>
      <c r="F122" s="454"/>
      <c r="G122" s="455"/>
      <c r="H122" s="455"/>
      <c r="I122" s="454"/>
      <c r="J122" s="455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s="446" customFormat="1" x14ac:dyDescent="0.25">
      <c r="A123" s="389"/>
      <c r="B123" s="480" t="s">
        <v>245</v>
      </c>
      <c r="C123" s="490" t="s">
        <v>231</v>
      </c>
      <c r="D123" s="454"/>
      <c r="E123" s="455"/>
      <c r="F123" s="454"/>
      <c r="G123" s="455"/>
      <c r="H123" s="455"/>
      <c r="I123" s="454"/>
      <c r="J123" s="455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s="452" customFormat="1" ht="56.25" customHeight="1" x14ac:dyDescent="0.25">
      <c r="A124" s="389"/>
      <c r="B124" s="469" t="s">
        <v>190</v>
      </c>
      <c r="C124" s="457" t="s">
        <v>250</v>
      </c>
      <c r="D124" s="454">
        <v>19.14</v>
      </c>
      <c r="E124" s="455" t="s">
        <v>512</v>
      </c>
      <c r="F124" s="454">
        <f t="shared" ref="F124" si="38">D124</f>
        <v>19.14</v>
      </c>
      <c r="G124" s="455" t="s">
        <v>516</v>
      </c>
      <c r="H124" s="455" t="s">
        <v>513</v>
      </c>
      <c r="I124" s="454">
        <f t="shared" ref="I124:I133" si="39">F124</f>
        <v>19.14</v>
      </c>
      <c r="J124" s="455" t="s">
        <v>514</v>
      </c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s="452" customFormat="1" ht="60" x14ac:dyDescent="0.25">
      <c r="A125" s="389"/>
      <c r="B125" s="469" t="s">
        <v>190</v>
      </c>
      <c r="C125" s="457" t="s">
        <v>250</v>
      </c>
      <c r="D125" s="454">
        <v>8</v>
      </c>
      <c r="E125" s="455" t="s">
        <v>512</v>
      </c>
      <c r="F125" s="454">
        <f t="shared" ref="F125" si="40">D125</f>
        <v>8</v>
      </c>
      <c r="G125" s="455" t="s">
        <v>516</v>
      </c>
      <c r="H125" s="455" t="s">
        <v>515</v>
      </c>
      <c r="I125" s="454">
        <f t="shared" si="39"/>
        <v>8</v>
      </c>
      <c r="J125" s="455" t="s">
        <v>514</v>
      </c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s="452" customFormat="1" ht="60" x14ac:dyDescent="0.25">
      <c r="A126" s="389"/>
      <c r="B126" s="469" t="s">
        <v>190</v>
      </c>
      <c r="C126" s="457" t="s">
        <v>250</v>
      </c>
      <c r="D126" s="454">
        <v>24</v>
      </c>
      <c r="E126" s="455" t="s">
        <v>512</v>
      </c>
      <c r="F126" s="454">
        <f t="shared" ref="F126" si="41">D126</f>
        <v>24</v>
      </c>
      <c r="G126" s="455" t="s">
        <v>516</v>
      </c>
      <c r="H126" s="455" t="s">
        <v>517</v>
      </c>
      <c r="I126" s="454">
        <f t="shared" si="39"/>
        <v>24</v>
      </c>
      <c r="J126" s="455" t="s">
        <v>514</v>
      </c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s="452" customFormat="1" ht="60" x14ac:dyDescent="0.25">
      <c r="A127" s="389"/>
      <c r="B127" s="469" t="s">
        <v>190</v>
      </c>
      <c r="C127" s="457" t="s">
        <v>250</v>
      </c>
      <c r="D127" s="454">
        <v>4</v>
      </c>
      <c r="E127" s="455" t="s">
        <v>512</v>
      </c>
      <c r="F127" s="454">
        <f t="shared" ref="F127" si="42">D127</f>
        <v>4</v>
      </c>
      <c r="G127" s="455" t="s">
        <v>516</v>
      </c>
      <c r="H127" s="455" t="s">
        <v>518</v>
      </c>
      <c r="I127" s="454">
        <f t="shared" si="39"/>
        <v>4</v>
      </c>
      <c r="J127" s="455" t="s">
        <v>514</v>
      </c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s="452" customFormat="1" ht="60" x14ac:dyDescent="0.25">
      <c r="A128" s="389"/>
      <c r="B128" s="469" t="s">
        <v>190</v>
      </c>
      <c r="C128" s="457" t="s">
        <v>250</v>
      </c>
      <c r="D128" s="454">
        <v>104</v>
      </c>
      <c r="E128" s="455" t="s">
        <v>512</v>
      </c>
      <c r="F128" s="454">
        <f t="shared" ref="F128" si="43">D128</f>
        <v>104</v>
      </c>
      <c r="G128" s="455" t="s">
        <v>516</v>
      </c>
      <c r="H128" s="455" t="s">
        <v>519</v>
      </c>
      <c r="I128" s="454">
        <f t="shared" si="39"/>
        <v>104</v>
      </c>
      <c r="J128" s="455" t="s">
        <v>514</v>
      </c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s="452" customFormat="1" ht="60" x14ac:dyDescent="0.25">
      <c r="A129" s="389"/>
      <c r="B129" s="469" t="s">
        <v>190</v>
      </c>
      <c r="C129" s="457" t="s">
        <v>250</v>
      </c>
      <c r="D129" s="454">
        <v>1.05</v>
      </c>
      <c r="E129" s="455" t="s">
        <v>512</v>
      </c>
      <c r="F129" s="454">
        <f t="shared" ref="F129" si="44">D129</f>
        <v>1.05</v>
      </c>
      <c r="G129" s="455" t="s">
        <v>516</v>
      </c>
      <c r="H129" s="455" t="s">
        <v>520</v>
      </c>
      <c r="I129" s="454">
        <f t="shared" si="39"/>
        <v>1.05</v>
      </c>
      <c r="J129" s="455" t="s">
        <v>514</v>
      </c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s="452" customFormat="1" ht="60" x14ac:dyDescent="0.25">
      <c r="A130" s="389"/>
      <c r="B130" s="469" t="s">
        <v>190</v>
      </c>
      <c r="C130" s="457" t="s">
        <v>250</v>
      </c>
      <c r="D130" s="454">
        <v>4</v>
      </c>
      <c r="E130" s="455" t="s">
        <v>512</v>
      </c>
      <c r="F130" s="454">
        <f t="shared" ref="F130" si="45">D130</f>
        <v>4</v>
      </c>
      <c r="G130" s="455" t="s">
        <v>516</v>
      </c>
      <c r="H130" s="455" t="s">
        <v>521</v>
      </c>
      <c r="I130" s="454">
        <f t="shared" si="39"/>
        <v>4</v>
      </c>
      <c r="J130" s="455" t="s">
        <v>514</v>
      </c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s="452" customFormat="1" ht="60" x14ac:dyDescent="0.25">
      <c r="A131" s="389"/>
      <c r="B131" s="469" t="s">
        <v>190</v>
      </c>
      <c r="C131" s="457" t="s">
        <v>250</v>
      </c>
      <c r="D131" s="454">
        <v>28</v>
      </c>
      <c r="E131" s="455" t="s">
        <v>512</v>
      </c>
      <c r="F131" s="454">
        <f t="shared" ref="F131" si="46">D131</f>
        <v>28</v>
      </c>
      <c r="G131" s="455" t="s">
        <v>516</v>
      </c>
      <c r="H131" s="455" t="s">
        <v>522</v>
      </c>
      <c r="I131" s="454">
        <f t="shared" si="39"/>
        <v>28</v>
      </c>
      <c r="J131" s="455" t="s">
        <v>514</v>
      </c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s="452" customFormat="1" ht="60" x14ac:dyDescent="0.25">
      <c r="A132" s="389"/>
      <c r="B132" s="469" t="s">
        <v>190</v>
      </c>
      <c r="C132" s="457" t="s">
        <v>250</v>
      </c>
      <c r="D132" s="454">
        <v>92.15</v>
      </c>
      <c r="E132" s="455" t="s">
        <v>512</v>
      </c>
      <c r="F132" s="454">
        <f t="shared" ref="F132" si="47">D132</f>
        <v>92.15</v>
      </c>
      <c r="G132" s="455" t="s">
        <v>516</v>
      </c>
      <c r="H132" s="455" t="s">
        <v>523</v>
      </c>
      <c r="I132" s="454">
        <f t="shared" si="39"/>
        <v>92.15</v>
      </c>
      <c r="J132" s="455" t="s">
        <v>514</v>
      </c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s="452" customFormat="1" ht="60" x14ac:dyDescent="0.25">
      <c r="A133" s="389"/>
      <c r="B133" s="469" t="s">
        <v>190</v>
      </c>
      <c r="C133" s="457" t="s">
        <v>250</v>
      </c>
      <c r="D133" s="454">
        <v>38</v>
      </c>
      <c r="E133" s="455" t="s">
        <v>512</v>
      </c>
      <c r="F133" s="454">
        <f t="shared" ref="F133" si="48">D133</f>
        <v>38</v>
      </c>
      <c r="G133" s="455" t="s">
        <v>516</v>
      </c>
      <c r="H133" s="455" t="s">
        <v>524</v>
      </c>
      <c r="I133" s="454">
        <f t="shared" si="39"/>
        <v>38</v>
      </c>
      <c r="J133" s="455" t="s">
        <v>514</v>
      </c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s="446" customFormat="1" ht="45.75" thickBot="1" x14ac:dyDescent="0.3">
      <c r="A134" s="389"/>
      <c r="B134" s="491" t="s">
        <v>192</v>
      </c>
      <c r="C134" s="459" t="s">
        <v>286</v>
      </c>
      <c r="D134" s="454">
        <v>14000</v>
      </c>
      <c r="E134" s="455" t="s">
        <v>440</v>
      </c>
      <c r="F134" s="454">
        <f t="shared" si="0"/>
        <v>14000</v>
      </c>
      <c r="G134" s="455" t="s">
        <v>426</v>
      </c>
      <c r="H134" s="455" t="s">
        <v>463</v>
      </c>
      <c r="I134" s="454">
        <f t="shared" si="1"/>
        <v>14000</v>
      </c>
      <c r="J134" s="455" t="s">
        <v>425</v>
      </c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s="446" customFormat="1" ht="45.75" thickBot="1" x14ac:dyDescent="0.3">
      <c r="A135" s="389"/>
      <c r="B135" s="491" t="s">
        <v>192</v>
      </c>
      <c r="C135" s="459" t="s">
        <v>286</v>
      </c>
      <c r="D135" s="454">
        <v>14000</v>
      </c>
      <c r="E135" s="455" t="s">
        <v>440</v>
      </c>
      <c r="F135" s="454">
        <f t="shared" ref="F135" si="49">D135</f>
        <v>14000</v>
      </c>
      <c r="G135" s="455" t="s">
        <v>426</v>
      </c>
      <c r="H135" s="455" t="s">
        <v>464</v>
      </c>
      <c r="I135" s="454">
        <f t="shared" ref="I135" si="50">F135</f>
        <v>14000</v>
      </c>
      <c r="J135" s="455" t="s">
        <v>439</v>
      </c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s="446" customFormat="1" ht="45.75" thickBot="1" x14ac:dyDescent="0.3">
      <c r="A136" s="389"/>
      <c r="B136" s="491" t="s">
        <v>192</v>
      </c>
      <c r="C136" s="459" t="s">
        <v>286</v>
      </c>
      <c r="D136" s="454">
        <v>14000</v>
      </c>
      <c r="E136" s="455" t="s">
        <v>440</v>
      </c>
      <c r="F136" s="454">
        <f t="shared" ref="F136" si="51">D136</f>
        <v>14000</v>
      </c>
      <c r="G136" s="455" t="s">
        <v>426</v>
      </c>
      <c r="H136" s="455" t="s">
        <v>466</v>
      </c>
      <c r="I136" s="454">
        <f t="shared" ref="I136" si="52">F136</f>
        <v>14000</v>
      </c>
      <c r="J136" s="455" t="s">
        <v>465</v>
      </c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s="446" customFormat="1" ht="45.75" thickBot="1" x14ac:dyDescent="0.3">
      <c r="A137" s="389"/>
      <c r="B137" s="491" t="s">
        <v>192</v>
      </c>
      <c r="C137" s="459" t="s">
        <v>286</v>
      </c>
      <c r="D137" s="454">
        <v>14000</v>
      </c>
      <c r="E137" s="455" t="s">
        <v>440</v>
      </c>
      <c r="F137" s="454">
        <f t="shared" ref="F137" si="53">D137</f>
        <v>14000</v>
      </c>
      <c r="G137" s="455" t="s">
        <v>426</v>
      </c>
      <c r="H137" s="455" t="s">
        <v>479</v>
      </c>
      <c r="I137" s="454">
        <f t="shared" ref="I137" si="54">F137</f>
        <v>14000</v>
      </c>
      <c r="J137" s="455" t="s">
        <v>480</v>
      </c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s="446" customFormat="1" ht="45.75" thickBot="1" x14ac:dyDescent="0.3">
      <c r="A138" s="389"/>
      <c r="B138" s="492" t="s">
        <v>194</v>
      </c>
      <c r="C138" s="457" t="s">
        <v>287</v>
      </c>
      <c r="D138" s="454">
        <v>14000</v>
      </c>
      <c r="E138" s="455" t="s">
        <v>443</v>
      </c>
      <c r="F138" s="454">
        <f t="shared" si="0"/>
        <v>14000</v>
      </c>
      <c r="G138" s="455" t="s">
        <v>537</v>
      </c>
      <c r="H138" s="455" t="s">
        <v>538</v>
      </c>
      <c r="I138" s="454">
        <f t="shared" si="1"/>
        <v>14000</v>
      </c>
      <c r="J138" s="455" t="s">
        <v>504</v>
      </c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s="446" customFormat="1" ht="47.25" customHeight="1" thickBot="1" x14ac:dyDescent="0.3">
      <c r="A139" s="389"/>
      <c r="B139" s="492" t="s">
        <v>194</v>
      </c>
      <c r="C139" s="457" t="s">
        <v>287</v>
      </c>
      <c r="D139" s="454">
        <v>14000</v>
      </c>
      <c r="E139" s="455" t="s">
        <v>443</v>
      </c>
      <c r="F139" s="454">
        <f t="shared" ref="F139" si="55">D139</f>
        <v>14000</v>
      </c>
      <c r="G139" s="455" t="s">
        <v>537</v>
      </c>
      <c r="H139" s="455" t="s">
        <v>539</v>
      </c>
      <c r="I139" s="454">
        <f t="shared" ref="I139" si="56">F139</f>
        <v>14000</v>
      </c>
      <c r="J139" s="455" t="s">
        <v>421</v>
      </c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s="446" customFormat="1" ht="45.75" thickBot="1" x14ac:dyDescent="0.3">
      <c r="A140" s="389"/>
      <c r="B140" s="492" t="s">
        <v>195</v>
      </c>
      <c r="C140" s="457" t="s">
        <v>288</v>
      </c>
      <c r="D140" s="454">
        <v>10500</v>
      </c>
      <c r="E140" s="455" t="s">
        <v>457</v>
      </c>
      <c r="F140" s="454">
        <f t="shared" ref="F140" si="57">D140</f>
        <v>10500</v>
      </c>
      <c r="G140" s="455" t="s">
        <v>458</v>
      </c>
      <c r="H140" s="455" t="s">
        <v>459</v>
      </c>
      <c r="I140" s="454">
        <f t="shared" ref="I140" si="58">F140</f>
        <v>10500</v>
      </c>
      <c r="J140" s="455" t="s">
        <v>460</v>
      </c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s="446" customFormat="1" ht="42" customHeight="1" thickBot="1" x14ac:dyDescent="0.3">
      <c r="A141" s="389"/>
      <c r="B141" s="492" t="s">
        <v>195</v>
      </c>
      <c r="C141" s="457" t="s">
        <v>288</v>
      </c>
      <c r="D141" s="454">
        <v>10500</v>
      </c>
      <c r="E141" s="455" t="s">
        <v>457</v>
      </c>
      <c r="F141" s="454">
        <f t="shared" ref="F141" si="59">D141</f>
        <v>10500</v>
      </c>
      <c r="G141" s="455" t="s">
        <v>458</v>
      </c>
      <c r="H141" s="455" t="s">
        <v>481</v>
      </c>
      <c r="I141" s="454">
        <f t="shared" ref="I141" si="60">F141</f>
        <v>10500</v>
      </c>
      <c r="J141" s="455" t="s">
        <v>482</v>
      </c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s="446" customFormat="1" ht="45.75" thickBot="1" x14ac:dyDescent="0.3">
      <c r="A142" s="389"/>
      <c r="B142" s="492" t="s">
        <v>199</v>
      </c>
      <c r="C142" s="457" t="s">
        <v>289</v>
      </c>
      <c r="D142" s="454">
        <v>29000</v>
      </c>
      <c r="E142" s="455" t="s">
        <v>494</v>
      </c>
      <c r="F142" s="454">
        <f t="shared" ref="F142" si="61">D142</f>
        <v>29000</v>
      </c>
      <c r="G142" s="455" t="s">
        <v>548</v>
      </c>
      <c r="H142" s="455" t="s">
        <v>495</v>
      </c>
      <c r="I142" s="454">
        <f t="shared" ref="I142" si="62">F142</f>
        <v>29000</v>
      </c>
      <c r="J142" s="455" t="s">
        <v>496</v>
      </c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s="446" customFormat="1" ht="45.75" thickBot="1" x14ac:dyDescent="0.3">
      <c r="A143" s="389"/>
      <c r="B143" s="491" t="s">
        <v>290</v>
      </c>
      <c r="C143" s="459" t="s">
        <v>291</v>
      </c>
      <c r="D143" s="454">
        <v>8000</v>
      </c>
      <c r="E143" s="455" t="s">
        <v>510</v>
      </c>
      <c r="F143" s="454">
        <f t="shared" si="0"/>
        <v>8000</v>
      </c>
      <c r="G143" s="455" t="s">
        <v>553</v>
      </c>
      <c r="H143" s="455" t="s">
        <v>511</v>
      </c>
      <c r="I143" s="454">
        <f t="shared" si="1"/>
        <v>8000</v>
      </c>
      <c r="J143" s="455" t="s">
        <v>525</v>
      </c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" customHeight="1" x14ac:dyDescent="0.25">
      <c r="A144" s="392"/>
      <c r="B144" s="570" t="s">
        <v>270</v>
      </c>
      <c r="C144" s="563"/>
      <c r="D144" s="493">
        <f>SUM(D12:D143)</f>
        <v>498262.77999999997</v>
      </c>
      <c r="E144" s="494"/>
      <c r="F144" s="493">
        <f>SUM(F12:F143)</f>
        <v>498262.77999999997</v>
      </c>
      <c r="G144" s="494"/>
      <c r="H144" s="493"/>
      <c r="I144" s="493">
        <f>SUM(I12:I143)</f>
        <v>498262.77999999997</v>
      </c>
      <c r="J144" s="49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385"/>
      <c r="B145" s="495"/>
      <c r="C145" s="495"/>
      <c r="D145" s="496"/>
      <c r="E145" s="495"/>
      <c r="F145" s="496"/>
      <c r="G145" s="495"/>
      <c r="H145" s="495"/>
      <c r="I145" s="497"/>
      <c r="J145" s="497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x14ac:dyDescent="0.2">
      <c r="A146" s="15"/>
      <c r="B146" s="571" t="s">
        <v>271</v>
      </c>
      <c r="C146" s="563"/>
      <c r="D146" s="568"/>
      <c r="E146" s="572" t="s">
        <v>260</v>
      </c>
      <c r="F146" s="563"/>
      <c r="G146" s="563"/>
      <c r="H146" s="563"/>
      <c r="I146" s="563"/>
      <c r="J146" s="568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05" x14ac:dyDescent="0.2">
      <c r="A147" s="387" t="s">
        <v>261</v>
      </c>
      <c r="B147" s="498" t="s">
        <v>262</v>
      </c>
      <c r="C147" s="498" t="s">
        <v>46</v>
      </c>
      <c r="D147" s="499" t="s">
        <v>263</v>
      </c>
      <c r="E147" s="498" t="s">
        <v>264</v>
      </c>
      <c r="F147" s="499" t="s">
        <v>263</v>
      </c>
      <c r="G147" s="498" t="s">
        <v>265</v>
      </c>
      <c r="H147" s="498" t="s">
        <v>266</v>
      </c>
      <c r="I147" s="498" t="s">
        <v>267</v>
      </c>
      <c r="J147" s="498" t="s">
        <v>268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389"/>
      <c r="B148" s="482" t="s">
        <v>103</v>
      </c>
      <c r="C148" s="455"/>
      <c r="D148" s="454"/>
      <c r="E148" s="455"/>
      <c r="F148" s="454"/>
      <c r="G148" s="455"/>
      <c r="H148" s="455"/>
      <c r="I148" s="454"/>
      <c r="J148" s="455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s="397" customFormat="1" ht="51.75" customHeight="1" x14ac:dyDescent="0.25">
      <c r="A149" s="432"/>
      <c r="B149" s="482"/>
      <c r="C149" s="453" t="s">
        <v>304</v>
      </c>
      <c r="D149" s="454">
        <v>112.5</v>
      </c>
      <c r="E149" s="455" t="s">
        <v>297</v>
      </c>
      <c r="F149" s="454">
        <v>112.5</v>
      </c>
      <c r="G149" s="390" t="s">
        <v>531</v>
      </c>
      <c r="H149" s="390" t="s">
        <v>531</v>
      </c>
      <c r="I149" s="454">
        <v>112.5</v>
      </c>
      <c r="J149" s="456" t="s">
        <v>298</v>
      </c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s="397" customFormat="1" ht="51" customHeight="1" x14ac:dyDescent="0.25">
      <c r="A150" s="432"/>
      <c r="B150" s="482"/>
      <c r="C150" s="453" t="s">
        <v>305</v>
      </c>
      <c r="D150" s="454">
        <v>1350</v>
      </c>
      <c r="E150" s="455" t="s">
        <v>297</v>
      </c>
      <c r="F150" s="454">
        <v>1350</v>
      </c>
      <c r="G150" s="390" t="s">
        <v>531</v>
      </c>
      <c r="H150" s="390" t="s">
        <v>531</v>
      </c>
      <c r="I150" s="454">
        <v>1350</v>
      </c>
      <c r="J150" s="500" t="s">
        <v>299</v>
      </c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s="397" customFormat="1" ht="51" customHeight="1" x14ac:dyDescent="0.25">
      <c r="A151"/>
      <c r="B151" s="114" t="s">
        <v>106</v>
      </c>
      <c r="C151" s="457" t="s">
        <v>307</v>
      </c>
      <c r="D151" s="458">
        <v>3000</v>
      </c>
      <c r="E151" s="456" t="s">
        <v>292</v>
      </c>
      <c r="F151" s="458">
        <v>3000</v>
      </c>
      <c r="G151" s="390" t="s">
        <v>531</v>
      </c>
      <c r="H151" s="390" t="s">
        <v>531</v>
      </c>
      <c r="I151" s="501">
        <v>3000</v>
      </c>
      <c r="J151" s="502" t="s">
        <v>295</v>
      </c>
      <c r="K151" s="444"/>
      <c r="L151" s="443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s="397" customFormat="1" ht="50.25" customHeight="1" x14ac:dyDescent="0.25">
      <c r="A152" s="431"/>
      <c r="B152" s="114" t="s">
        <v>106</v>
      </c>
      <c r="C152" s="457" t="s">
        <v>309</v>
      </c>
      <c r="D152" s="458">
        <v>3037.5</v>
      </c>
      <c r="E152" s="456" t="s">
        <v>292</v>
      </c>
      <c r="F152" s="458">
        <v>3037.5</v>
      </c>
      <c r="G152" s="390" t="s">
        <v>531</v>
      </c>
      <c r="H152" s="390" t="s">
        <v>531</v>
      </c>
      <c r="I152" s="501">
        <v>3037.5</v>
      </c>
      <c r="J152" s="502" t="s">
        <v>303</v>
      </c>
      <c r="K152" s="444"/>
      <c r="L152" s="443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s="397" customFormat="1" ht="32.25" customHeight="1" x14ac:dyDescent="0.25">
      <c r="A153" s="431"/>
      <c r="B153" s="482"/>
      <c r="C153" s="457"/>
      <c r="D153" s="455"/>
      <c r="E153" s="456"/>
      <c r="F153" s="455"/>
      <c r="G153" s="454"/>
      <c r="H153" s="455"/>
      <c r="I153" s="453"/>
      <c r="J153" s="502"/>
      <c r="K153" s="444"/>
      <c r="L153" s="443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s="397" customFormat="1" ht="68.25" customHeight="1" x14ac:dyDescent="0.25">
      <c r="A154" s="431"/>
      <c r="B154" s="114" t="s">
        <v>106</v>
      </c>
      <c r="C154" s="453" t="s">
        <v>310</v>
      </c>
      <c r="D154" s="454">
        <v>112.5</v>
      </c>
      <c r="E154" s="455" t="s">
        <v>297</v>
      </c>
      <c r="F154" s="454">
        <v>112.5</v>
      </c>
      <c r="G154" s="390" t="s">
        <v>532</v>
      </c>
      <c r="H154" s="390" t="s">
        <v>532</v>
      </c>
      <c r="I154" s="503">
        <v>112.5</v>
      </c>
      <c r="J154" s="502" t="s">
        <v>315</v>
      </c>
      <c r="K154" s="444"/>
      <c r="L154" s="443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s="397" customFormat="1" ht="63.75" customHeight="1" x14ac:dyDescent="0.25">
      <c r="A155" s="431"/>
      <c r="B155" s="114" t="s">
        <v>106</v>
      </c>
      <c r="C155" s="453" t="s">
        <v>311</v>
      </c>
      <c r="D155" s="454">
        <v>1350</v>
      </c>
      <c r="E155" s="455" t="s">
        <v>297</v>
      </c>
      <c r="F155" s="454">
        <v>1350</v>
      </c>
      <c r="G155" s="390" t="s">
        <v>532</v>
      </c>
      <c r="H155" s="390" t="s">
        <v>532</v>
      </c>
      <c r="I155" s="503">
        <v>1350</v>
      </c>
      <c r="J155" s="502" t="s">
        <v>316</v>
      </c>
      <c r="K155" s="444"/>
      <c r="L155" s="443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s="397" customFormat="1" ht="65.25" customHeight="1" x14ac:dyDescent="0.25">
      <c r="A156" s="431"/>
      <c r="B156" s="114" t="s">
        <v>106</v>
      </c>
      <c r="C156" s="457" t="s">
        <v>313</v>
      </c>
      <c r="D156" s="458">
        <v>3000</v>
      </c>
      <c r="E156" s="456" t="s">
        <v>292</v>
      </c>
      <c r="F156" s="458">
        <v>3000</v>
      </c>
      <c r="G156" s="390" t="s">
        <v>532</v>
      </c>
      <c r="H156" s="390" t="s">
        <v>532</v>
      </c>
      <c r="I156" s="501">
        <v>3000</v>
      </c>
      <c r="J156" s="502" t="s">
        <v>318</v>
      </c>
      <c r="K156" s="444"/>
      <c r="L156" s="443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s="397" customFormat="1" ht="62.25" customHeight="1" x14ac:dyDescent="0.25">
      <c r="A157" s="431"/>
      <c r="B157" s="114" t="s">
        <v>106</v>
      </c>
      <c r="C157" s="457" t="s">
        <v>313</v>
      </c>
      <c r="D157" s="458">
        <v>3037.5</v>
      </c>
      <c r="E157" s="456" t="s">
        <v>292</v>
      </c>
      <c r="F157" s="458">
        <v>3037.5</v>
      </c>
      <c r="G157" s="390" t="s">
        <v>532</v>
      </c>
      <c r="H157" s="390" t="s">
        <v>532</v>
      </c>
      <c r="I157" s="501">
        <v>3037.5</v>
      </c>
      <c r="J157" s="502" t="s">
        <v>327</v>
      </c>
      <c r="K157" s="444"/>
      <c r="L157" s="443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s="397" customFormat="1" ht="32.25" customHeight="1" x14ac:dyDescent="0.25">
      <c r="A158" s="431"/>
      <c r="B158" s="482"/>
      <c r="C158" s="462"/>
      <c r="D158" s="456"/>
      <c r="E158" s="456"/>
      <c r="F158" s="458"/>
      <c r="G158" s="454"/>
      <c r="H158" s="455"/>
      <c r="I158" s="501"/>
      <c r="J158" s="502"/>
      <c r="K158" s="444"/>
      <c r="L158" s="443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s="397" customFormat="1" ht="66" customHeight="1" x14ac:dyDescent="0.25">
      <c r="A159" s="431"/>
      <c r="B159" s="114" t="s">
        <v>106</v>
      </c>
      <c r="C159" s="453" t="s">
        <v>332</v>
      </c>
      <c r="D159" s="454">
        <v>112.5</v>
      </c>
      <c r="E159" s="455" t="s">
        <v>297</v>
      </c>
      <c r="F159" s="454">
        <v>112.5</v>
      </c>
      <c r="G159" s="390" t="s">
        <v>536</v>
      </c>
      <c r="H159" s="390" t="s">
        <v>536</v>
      </c>
      <c r="I159" s="503">
        <v>112.5</v>
      </c>
      <c r="J159" s="502" t="s">
        <v>341</v>
      </c>
      <c r="K159" s="444"/>
      <c r="L159" s="443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s="397" customFormat="1" ht="57.75" customHeight="1" x14ac:dyDescent="0.25">
      <c r="A160" s="431"/>
      <c r="B160" s="114" t="s">
        <v>106</v>
      </c>
      <c r="C160" s="453" t="s">
        <v>333</v>
      </c>
      <c r="D160" s="454">
        <v>1350</v>
      </c>
      <c r="E160" s="455" t="s">
        <v>297</v>
      </c>
      <c r="F160" s="454">
        <v>1350</v>
      </c>
      <c r="G160" s="390" t="s">
        <v>536</v>
      </c>
      <c r="H160" s="390" t="s">
        <v>536</v>
      </c>
      <c r="I160" s="503">
        <v>1350</v>
      </c>
      <c r="J160" s="502" t="s">
        <v>340</v>
      </c>
      <c r="K160" s="444"/>
      <c r="L160" s="443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s="397" customFormat="1" ht="62.25" customHeight="1" x14ac:dyDescent="0.25">
      <c r="A161" s="431"/>
      <c r="B161" s="114" t="s">
        <v>106</v>
      </c>
      <c r="C161" s="457" t="s">
        <v>335</v>
      </c>
      <c r="D161" s="458">
        <v>3000</v>
      </c>
      <c r="E161" s="456" t="s">
        <v>292</v>
      </c>
      <c r="F161" s="458">
        <v>3000</v>
      </c>
      <c r="G161" s="390" t="s">
        <v>536</v>
      </c>
      <c r="H161" s="390" t="s">
        <v>536</v>
      </c>
      <c r="I161" s="501">
        <v>3000</v>
      </c>
      <c r="J161" s="502" t="s">
        <v>344</v>
      </c>
      <c r="K161" s="444"/>
      <c r="L161" s="443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s="397" customFormat="1" ht="60" customHeight="1" x14ac:dyDescent="0.25">
      <c r="A162" s="431"/>
      <c r="B162" s="114" t="s">
        <v>106</v>
      </c>
      <c r="C162" s="457" t="s">
        <v>335</v>
      </c>
      <c r="D162" s="458">
        <v>3037.5</v>
      </c>
      <c r="E162" s="456" t="s">
        <v>292</v>
      </c>
      <c r="F162" s="458">
        <v>3037.5</v>
      </c>
      <c r="G162" s="390" t="s">
        <v>536</v>
      </c>
      <c r="H162" s="390" t="s">
        <v>536</v>
      </c>
      <c r="I162" s="501">
        <v>3037.5</v>
      </c>
      <c r="J162" s="502" t="s">
        <v>351</v>
      </c>
      <c r="K162" s="444"/>
      <c r="L162" s="443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s="397" customFormat="1" ht="32.25" customHeight="1" x14ac:dyDescent="0.25">
      <c r="A163" s="431"/>
      <c r="B163" s="482"/>
      <c r="C163" s="462"/>
      <c r="D163" s="456"/>
      <c r="E163" s="456"/>
      <c r="F163" s="458"/>
      <c r="G163" s="454"/>
      <c r="H163" s="455"/>
      <c r="I163" s="501"/>
      <c r="J163" s="502"/>
      <c r="K163" s="444"/>
      <c r="L163" s="443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s="397" customFormat="1" ht="74.25" customHeight="1" x14ac:dyDescent="0.25">
      <c r="A164" s="389"/>
      <c r="B164" s="114" t="s">
        <v>106</v>
      </c>
      <c r="C164" s="453" t="s">
        <v>358</v>
      </c>
      <c r="D164" s="454">
        <v>112.5</v>
      </c>
      <c r="E164" s="455" t="s">
        <v>297</v>
      </c>
      <c r="F164" s="454">
        <v>112.5</v>
      </c>
      <c r="G164" s="455" t="s">
        <v>534</v>
      </c>
      <c r="H164" s="455" t="s">
        <v>534</v>
      </c>
      <c r="I164" s="503">
        <v>112.5</v>
      </c>
      <c r="J164" s="502" t="s">
        <v>362</v>
      </c>
      <c r="K164" s="443"/>
      <c r="L164" s="443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s="397" customFormat="1" ht="60.75" customHeight="1" x14ac:dyDescent="0.25">
      <c r="A165" s="389"/>
      <c r="B165" s="114" t="s">
        <v>106</v>
      </c>
      <c r="C165" s="453" t="s">
        <v>359</v>
      </c>
      <c r="D165" s="454">
        <v>1350</v>
      </c>
      <c r="E165" s="455" t="s">
        <v>297</v>
      </c>
      <c r="F165" s="454">
        <v>1350</v>
      </c>
      <c r="G165" s="455" t="s">
        <v>534</v>
      </c>
      <c r="H165" s="455" t="s">
        <v>534</v>
      </c>
      <c r="I165" s="503">
        <v>1350</v>
      </c>
      <c r="J165" s="502" t="s">
        <v>363</v>
      </c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s="397" customFormat="1" ht="65.25" customHeight="1" x14ac:dyDescent="0.25">
      <c r="A166" s="389"/>
      <c r="B166" s="114" t="s">
        <v>106</v>
      </c>
      <c r="C166" s="457" t="s">
        <v>361</v>
      </c>
      <c r="D166" s="458">
        <v>3000</v>
      </c>
      <c r="E166" s="456" t="s">
        <v>292</v>
      </c>
      <c r="F166" s="458">
        <v>3000</v>
      </c>
      <c r="G166" s="455" t="s">
        <v>534</v>
      </c>
      <c r="H166" s="455" t="s">
        <v>534</v>
      </c>
      <c r="I166" s="501">
        <v>3000</v>
      </c>
      <c r="J166" s="502" t="s">
        <v>365</v>
      </c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s="397" customFormat="1" ht="64.5" customHeight="1" x14ac:dyDescent="0.25">
      <c r="A167" s="389"/>
      <c r="B167" s="114" t="s">
        <v>106</v>
      </c>
      <c r="C167" s="399" t="s">
        <v>361</v>
      </c>
      <c r="D167" s="434">
        <v>3037.5</v>
      </c>
      <c r="E167" s="427" t="s">
        <v>292</v>
      </c>
      <c r="F167" s="434">
        <v>3037.5</v>
      </c>
      <c r="G167" s="455" t="s">
        <v>534</v>
      </c>
      <c r="H167" s="455" t="s">
        <v>534</v>
      </c>
      <c r="I167" s="434">
        <v>3037.5</v>
      </c>
      <c r="J167" s="445" t="s">
        <v>366</v>
      </c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s="397" customFormat="1" ht="27.75" customHeight="1" x14ac:dyDescent="0.25">
      <c r="A168" s="389"/>
      <c r="B168" s="389"/>
      <c r="C168" s="433"/>
      <c r="D168" s="391"/>
      <c r="E168" s="429"/>
      <c r="F168" s="391"/>
      <c r="G168" s="429"/>
      <c r="H168" s="429"/>
      <c r="I168" s="391"/>
      <c r="J168" s="430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s="397" customFormat="1" ht="61.5" customHeight="1" x14ac:dyDescent="0.25">
      <c r="A169" s="389"/>
      <c r="B169" s="114" t="s">
        <v>106</v>
      </c>
      <c r="C169" s="439" t="s">
        <v>367</v>
      </c>
      <c r="D169" s="391">
        <v>112.5</v>
      </c>
      <c r="E169" s="429" t="s">
        <v>297</v>
      </c>
      <c r="F169" s="391">
        <v>112.5</v>
      </c>
      <c r="G169" s="455" t="s">
        <v>535</v>
      </c>
      <c r="H169" s="455" t="s">
        <v>535</v>
      </c>
      <c r="I169" s="391">
        <v>112.5</v>
      </c>
      <c r="J169" s="427" t="s">
        <v>375</v>
      </c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s="397" customFormat="1" ht="64.5" customHeight="1" x14ac:dyDescent="0.25">
      <c r="A170" s="389"/>
      <c r="B170" s="114" t="s">
        <v>106</v>
      </c>
      <c r="C170" s="439" t="s">
        <v>368</v>
      </c>
      <c r="D170" s="391">
        <v>1350</v>
      </c>
      <c r="E170" s="429" t="s">
        <v>297</v>
      </c>
      <c r="F170" s="391">
        <v>1350</v>
      </c>
      <c r="G170" s="455" t="s">
        <v>535</v>
      </c>
      <c r="H170" s="455" t="s">
        <v>535</v>
      </c>
      <c r="I170" s="391">
        <v>1350</v>
      </c>
      <c r="J170" s="427" t="s">
        <v>374</v>
      </c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s="397" customFormat="1" ht="59.25" customHeight="1" x14ac:dyDescent="0.25">
      <c r="A171" s="389"/>
      <c r="B171" s="114" t="s">
        <v>106</v>
      </c>
      <c r="C171" s="399" t="s">
        <v>370</v>
      </c>
      <c r="D171" s="434">
        <v>3000</v>
      </c>
      <c r="E171" s="427" t="s">
        <v>292</v>
      </c>
      <c r="F171" s="434">
        <v>3000</v>
      </c>
      <c r="G171" s="455" t="s">
        <v>535</v>
      </c>
      <c r="H171" s="455" t="s">
        <v>535</v>
      </c>
      <c r="I171" s="434">
        <v>3000</v>
      </c>
      <c r="J171" s="427" t="s">
        <v>372</v>
      </c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s="397" customFormat="1" ht="57.75" customHeight="1" x14ac:dyDescent="0.25">
      <c r="A172" s="389"/>
      <c r="B172" s="114" t="s">
        <v>106</v>
      </c>
      <c r="C172" s="399" t="s">
        <v>371</v>
      </c>
      <c r="D172" s="434">
        <v>3037.5</v>
      </c>
      <c r="E172" s="427" t="s">
        <v>292</v>
      </c>
      <c r="F172" s="434">
        <v>3037.5</v>
      </c>
      <c r="G172" s="455" t="s">
        <v>535</v>
      </c>
      <c r="H172" s="455" t="s">
        <v>535</v>
      </c>
      <c r="I172" s="434">
        <v>3037.5</v>
      </c>
      <c r="J172" s="456" t="s">
        <v>413</v>
      </c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s="398" customFormat="1" ht="27.75" customHeight="1" x14ac:dyDescent="0.25">
      <c r="A173" s="389"/>
      <c r="B173" s="389"/>
      <c r="C173" s="441"/>
      <c r="D173" s="434"/>
      <c r="E173" s="427"/>
      <c r="F173" s="434"/>
      <c r="G173" s="428"/>
      <c r="H173" s="429"/>
      <c r="I173" s="434"/>
      <c r="J173" s="440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389"/>
      <c r="B174" s="389" t="s">
        <v>117</v>
      </c>
      <c r="C174" s="441" t="s">
        <v>118</v>
      </c>
      <c r="D174" s="391"/>
      <c r="E174" s="390"/>
      <c r="F174" s="391"/>
      <c r="G174" s="390"/>
      <c r="H174" s="390"/>
      <c r="I174" s="391"/>
      <c r="J174" s="390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s="398" customFormat="1" ht="49.5" customHeight="1" x14ac:dyDescent="0.25">
      <c r="A175" s="389"/>
      <c r="B175" s="447" t="s">
        <v>376</v>
      </c>
      <c r="C175" s="478" t="s">
        <v>306</v>
      </c>
      <c r="D175" s="477">
        <v>1650</v>
      </c>
      <c r="E175" s="429" t="s">
        <v>300</v>
      </c>
      <c r="F175" s="391">
        <v>1650</v>
      </c>
      <c r="G175" s="390" t="s">
        <v>531</v>
      </c>
      <c r="H175" s="390" t="s">
        <v>531</v>
      </c>
      <c r="I175" s="391">
        <v>1650</v>
      </c>
      <c r="J175" s="430" t="s">
        <v>301</v>
      </c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s="398" customFormat="1" ht="43.5" customHeight="1" x14ac:dyDescent="0.25">
      <c r="A176" s="389"/>
      <c r="B176" s="447" t="s">
        <v>376</v>
      </c>
      <c r="C176" s="461" t="s">
        <v>312</v>
      </c>
      <c r="D176" s="391">
        <v>1650</v>
      </c>
      <c r="E176" s="429" t="s">
        <v>300</v>
      </c>
      <c r="F176" s="391">
        <v>1650</v>
      </c>
      <c r="G176" s="390" t="s">
        <v>532</v>
      </c>
      <c r="H176" s="390" t="s">
        <v>532</v>
      </c>
      <c r="I176" s="391">
        <v>1650</v>
      </c>
      <c r="J176" s="430" t="s">
        <v>317</v>
      </c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s="398" customFormat="1" ht="58.5" customHeight="1" x14ac:dyDescent="0.25">
      <c r="A177" s="389"/>
      <c r="B177" s="447" t="s">
        <v>376</v>
      </c>
      <c r="C177" s="433" t="s">
        <v>334</v>
      </c>
      <c r="D177" s="391">
        <v>1650</v>
      </c>
      <c r="E177" s="429" t="s">
        <v>300</v>
      </c>
      <c r="F177" s="391">
        <v>1650</v>
      </c>
      <c r="G177" s="390" t="s">
        <v>536</v>
      </c>
      <c r="H177" s="390" t="s">
        <v>536</v>
      </c>
      <c r="I177" s="391">
        <v>1650</v>
      </c>
      <c r="J177" s="430" t="s">
        <v>339</v>
      </c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s="398" customFormat="1" ht="57" customHeight="1" x14ac:dyDescent="0.25">
      <c r="A178" s="389"/>
      <c r="B178" s="447" t="s">
        <v>376</v>
      </c>
      <c r="C178" s="439" t="s">
        <v>360</v>
      </c>
      <c r="D178" s="391">
        <v>1650</v>
      </c>
      <c r="E178" s="429" t="s">
        <v>300</v>
      </c>
      <c r="F178" s="391">
        <v>1650</v>
      </c>
      <c r="G178" s="455" t="s">
        <v>534</v>
      </c>
      <c r="H178" s="455" t="s">
        <v>534</v>
      </c>
      <c r="I178" s="391">
        <v>1650</v>
      </c>
      <c r="J178" s="427" t="s">
        <v>364</v>
      </c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s="398" customFormat="1" ht="62.25" customHeight="1" x14ac:dyDescent="0.25">
      <c r="A179" s="389"/>
      <c r="B179" s="447" t="s">
        <v>376</v>
      </c>
      <c r="C179" s="439" t="s">
        <v>369</v>
      </c>
      <c r="D179" s="391">
        <v>1650</v>
      </c>
      <c r="E179" s="429" t="s">
        <v>300</v>
      </c>
      <c r="F179" s="391">
        <v>1650</v>
      </c>
      <c r="G179" s="455" t="s">
        <v>535</v>
      </c>
      <c r="H179" s="455" t="s">
        <v>535</v>
      </c>
      <c r="I179" s="391">
        <v>1650</v>
      </c>
      <c r="J179" s="427" t="s">
        <v>373</v>
      </c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389"/>
      <c r="B180" s="389" t="s">
        <v>269</v>
      </c>
      <c r="C180" s="390"/>
      <c r="D180" s="391"/>
      <c r="E180" s="390"/>
      <c r="F180" s="391"/>
      <c r="G180" s="390"/>
      <c r="H180" s="390"/>
      <c r="I180" s="391"/>
      <c r="J180" s="390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389"/>
      <c r="B181" s="389" t="s">
        <v>122</v>
      </c>
      <c r="C181" s="390"/>
      <c r="D181" s="391"/>
      <c r="E181" s="390"/>
      <c r="F181" s="391"/>
      <c r="G181" s="390"/>
      <c r="H181" s="390"/>
      <c r="I181" s="391"/>
      <c r="J181" s="390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389"/>
      <c r="B182" s="389" t="s">
        <v>135</v>
      </c>
      <c r="C182" s="390"/>
      <c r="D182" s="391"/>
      <c r="E182" s="390"/>
      <c r="F182" s="391"/>
      <c r="G182" s="390"/>
      <c r="H182" s="390"/>
      <c r="I182" s="391"/>
      <c r="J182" s="390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389"/>
      <c r="B183" s="389"/>
      <c r="C183" s="390"/>
      <c r="D183" s="391">
        <f>SUM(D149:D182)</f>
        <v>45750</v>
      </c>
      <c r="E183" s="390"/>
      <c r="F183" s="391">
        <f>SUM(F149:F182)</f>
        <v>45750</v>
      </c>
      <c r="G183" s="390"/>
      <c r="H183" s="390"/>
      <c r="I183" s="391">
        <f>SUM(I149:I182)</f>
        <v>45750</v>
      </c>
      <c r="J183" s="390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" customHeight="1" x14ac:dyDescent="0.25">
      <c r="A184" s="392"/>
      <c r="B184" s="562" t="s">
        <v>270</v>
      </c>
      <c r="C184" s="563"/>
      <c r="D184" s="393"/>
      <c r="E184" s="393"/>
      <c r="F184" s="393"/>
      <c r="G184" s="393"/>
      <c r="H184" s="393"/>
      <c r="I184" s="394"/>
      <c r="J184" s="39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">
      <c r="A186" s="15"/>
      <c r="B186" s="567" t="s">
        <v>272</v>
      </c>
      <c r="C186" s="563"/>
      <c r="D186" s="568"/>
      <c r="E186" s="569" t="s">
        <v>260</v>
      </c>
      <c r="F186" s="563"/>
      <c r="G186" s="563"/>
      <c r="H186" s="563"/>
      <c r="I186" s="563"/>
      <c r="J186" s="568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05" x14ac:dyDescent="0.2">
      <c r="A187" s="387" t="s">
        <v>261</v>
      </c>
      <c r="B187" s="387" t="s">
        <v>262</v>
      </c>
      <c r="C187" s="387" t="s">
        <v>46</v>
      </c>
      <c r="D187" s="388" t="s">
        <v>263</v>
      </c>
      <c r="E187" s="387" t="s">
        <v>264</v>
      </c>
      <c r="F187" s="388" t="s">
        <v>263</v>
      </c>
      <c r="G187" s="387" t="s">
        <v>265</v>
      </c>
      <c r="H187" s="387" t="s">
        <v>266</v>
      </c>
      <c r="I187" s="387" t="s">
        <v>267</v>
      </c>
      <c r="J187" s="387" t="s">
        <v>268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389"/>
      <c r="B188" s="389" t="s">
        <v>103</v>
      </c>
      <c r="C188" s="390"/>
      <c r="D188" s="391"/>
      <c r="E188" s="390"/>
      <c r="F188" s="391"/>
      <c r="G188" s="390"/>
      <c r="H188" s="390"/>
      <c r="I188" s="391"/>
      <c r="J188" s="390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389"/>
      <c r="B189" s="389" t="s">
        <v>117</v>
      </c>
      <c r="C189" s="390"/>
      <c r="D189" s="391"/>
      <c r="E189" s="390"/>
      <c r="F189" s="391"/>
      <c r="G189" s="390"/>
      <c r="H189" s="390"/>
      <c r="I189" s="391"/>
      <c r="J189" s="390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389"/>
      <c r="B190" s="389" t="s">
        <v>269</v>
      </c>
      <c r="C190" s="390"/>
      <c r="D190" s="391"/>
      <c r="E190" s="390"/>
      <c r="F190" s="391"/>
      <c r="G190" s="390"/>
      <c r="H190" s="390"/>
      <c r="I190" s="391"/>
      <c r="J190" s="390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389"/>
      <c r="B191" s="389" t="s">
        <v>122</v>
      </c>
      <c r="C191" s="390"/>
      <c r="D191" s="391"/>
      <c r="E191" s="390"/>
      <c r="F191" s="391"/>
      <c r="G191" s="390"/>
      <c r="H191" s="390"/>
      <c r="I191" s="391"/>
      <c r="J191" s="390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389"/>
      <c r="B192" s="389" t="s">
        <v>135</v>
      </c>
      <c r="C192" s="390"/>
      <c r="D192" s="391"/>
      <c r="E192" s="390"/>
      <c r="F192" s="391"/>
      <c r="G192" s="390"/>
      <c r="H192" s="390"/>
      <c r="I192" s="391"/>
      <c r="J192" s="390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389"/>
      <c r="B193" s="389"/>
      <c r="C193" s="390"/>
      <c r="D193" s="391"/>
      <c r="E193" s="390"/>
      <c r="F193" s="391"/>
      <c r="G193" s="390"/>
      <c r="H193" s="390"/>
      <c r="I193" s="391"/>
      <c r="J193" s="390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" customHeight="1" x14ac:dyDescent="0.25">
      <c r="A194" s="392"/>
      <c r="B194" s="562" t="s">
        <v>270</v>
      </c>
      <c r="C194" s="563"/>
      <c r="D194" s="393"/>
      <c r="E194" s="393"/>
      <c r="F194" s="393"/>
      <c r="G194" s="393"/>
      <c r="H194" s="393"/>
      <c r="I194" s="394"/>
      <c r="J194" s="39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">
      <c r="A196" s="395"/>
      <c r="B196" s="395" t="s">
        <v>273</v>
      </c>
      <c r="C196" s="395"/>
      <c r="D196" s="396"/>
      <c r="E196" s="395"/>
      <c r="F196" s="396"/>
      <c r="G196" s="395"/>
      <c r="H196" s="395"/>
      <c r="I196" s="395"/>
      <c r="J196" s="395"/>
      <c r="K196" s="395"/>
      <c r="L196" s="395"/>
      <c r="M196" s="395"/>
      <c r="N196" s="395"/>
      <c r="O196" s="395"/>
      <c r="P196" s="395"/>
      <c r="Q196" s="395"/>
      <c r="R196" s="395"/>
      <c r="S196" s="395"/>
      <c r="T196" s="395"/>
      <c r="U196" s="395"/>
      <c r="V196" s="395"/>
      <c r="W196" s="395"/>
      <c r="X196" s="395"/>
      <c r="Y196" s="395"/>
      <c r="Z196" s="395"/>
    </row>
    <row r="197" spans="1:26" ht="15.75" customHeight="1" x14ac:dyDescent="0.25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385"/>
      <c r="B1016" s="385"/>
      <c r="C1016" s="385"/>
      <c r="D1016" s="3"/>
      <c r="E1016" s="385"/>
      <c r="F1016" s="3"/>
      <c r="G1016" s="385"/>
      <c r="H1016" s="385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385"/>
      <c r="B1017" s="385"/>
      <c r="C1017" s="385"/>
      <c r="D1017" s="3"/>
      <c r="E1017" s="385"/>
      <c r="F1017" s="3"/>
      <c r="G1017" s="385"/>
      <c r="H1017" s="385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385"/>
      <c r="B1018" s="385"/>
      <c r="C1018" s="385"/>
      <c r="D1018" s="3"/>
      <c r="E1018" s="385"/>
      <c r="F1018" s="3"/>
      <c r="G1018" s="385"/>
      <c r="H1018" s="385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385"/>
      <c r="B1019" s="385"/>
      <c r="C1019" s="385"/>
      <c r="D1019" s="3"/>
      <c r="E1019" s="385"/>
      <c r="F1019" s="3"/>
      <c r="G1019" s="385"/>
      <c r="H1019" s="385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385"/>
      <c r="B1020" s="385"/>
      <c r="C1020" s="385"/>
      <c r="D1020" s="3"/>
      <c r="E1020" s="385"/>
      <c r="F1020" s="3"/>
      <c r="G1020" s="385"/>
      <c r="H1020" s="385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385"/>
      <c r="B1021" s="385"/>
      <c r="C1021" s="385"/>
      <c r="D1021" s="3"/>
      <c r="E1021" s="385"/>
      <c r="F1021" s="3"/>
      <c r="G1021" s="385"/>
      <c r="H1021" s="385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385"/>
      <c r="B1022" s="385"/>
      <c r="C1022" s="385"/>
      <c r="D1022" s="3"/>
      <c r="E1022" s="385"/>
      <c r="F1022" s="3"/>
      <c r="G1022" s="385"/>
      <c r="H1022" s="385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385"/>
      <c r="B1023" s="385"/>
      <c r="C1023" s="385"/>
      <c r="D1023" s="3"/>
      <c r="E1023" s="385"/>
      <c r="F1023" s="3"/>
      <c r="G1023" s="385"/>
      <c r="H1023" s="385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385"/>
      <c r="B1024" s="385"/>
      <c r="C1024" s="385"/>
      <c r="D1024" s="3"/>
      <c r="E1024" s="385"/>
      <c r="F1024" s="3"/>
      <c r="G1024" s="385"/>
      <c r="H1024" s="385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385"/>
      <c r="B1025" s="385"/>
      <c r="C1025" s="385"/>
      <c r="D1025" s="3"/>
      <c r="E1025" s="385"/>
      <c r="F1025" s="3"/>
      <c r="G1025" s="385"/>
      <c r="H1025" s="385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385"/>
      <c r="B1026" s="385"/>
      <c r="C1026" s="385"/>
      <c r="D1026" s="3"/>
      <c r="E1026" s="385"/>
      <c r="F1026" s="3"/>
      <c r="G1026" s="385"/>
      <c r="H1026" s="385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385"/>
      <c r="B1027" s="385"/>
      <c r="C1027" s="385"/>
      <c r="D1027" s="3"/>
      <c r="E1027" s="385"/>
      <c r="F1027" s="3"/>
      <c r="G1027" s="385"/>
      <c r="H1027" s="385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385"/>
      <c r="B1028" s="385"/>
      <c r="C1028" s="385"/>
      <c r="D1028" s="3"/>
      <c r="E1028" s="385"/>
      <c r="F1028" s="3"/>
      <c r="G1028" s="385"/>
      <c r="H1028" s="385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385"/>
      <c r="B1029" s="385"/>
      <c r="C1029" s="385"/>
      <c r="D1029" s="3"/>
      <c r="E1029" s="385"/>
      <c r="F1029" s="3"/>
      <c r="G1029" s="385"/>
      <c r="H1029" s="385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25">
      <c r="A1030" s="385"/>
      <c r="B1030" s="385"/>
      <c r="C1030" s="385"/>
      <c r="D1030" s="3"/>
      <c r="E1030" s="385"/>
      <c r="F1030" s="3"/>
      <c r="G1030" s="385"/>
      <c r="H1030" s="385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25">
      <c r="A1031" s="385"/>
      <c r="B1031" s="385"/>
      <c r="C1031" s="385"/>
      <c r="D1031" s="3"/>
      <c r="E1031" s="385"/>
      <c r="F1031" s="3"/>
      <c r="G1031" s="385"/>
      <c r="H1031" s="385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25">
      <c r="A1032" s="385"/>
      <c r="B1032" s="385"/>
      <c r="C1032" s="385"/>
      <c r="D1032" s="3"/>
      <c r="E1032" s="385"/>
      <c r="F1032" s="3"/>
      <c r="G1032" s="385"/>
      <c r="H1032" s="385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25">
      <c r="A1033" s="385"/>
      <c r="B1033" s="385"/>
      <c r="C1033" s="385"/>
      <c r="D1033" s="3"/>
      <c r="E1033" s="385"/>
      <c r="F1033" s="3"/>
      <c r="G1033" s="385"/>
      <c r="H1033" s="385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25">
      <c r="A1034" s="385"/>
      <c r="B1034" s="385"/>
      <c r="C1034" s="385"/>
      <c r="D1034" s="3"/>
      <c r="E1034" s="385"/>
      <c r="F1034" s="3"/>
      <c r="G1034" s="385"/>
      <c r="H1034" s="385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25">
      <c r="A1035" s="385"/>
      <c r="B1035" s="385"/>
      <c r="C1035" s="385"/>
      <c r="D1035" s="3"/>
      <c r="E1035" s="385"/>
      <c r="F1035" s="3"/>
      <c r="G1035" s="385"/>
      <c r="H1035" s="385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25">
      <c r="A1036" s="385"/>
      <c r="B1036" s="385"/>
      <c r="C1036" s="385"/>
      <c r="D1036" s="3"/>
      <c r="E1036" s="385"/>
      <c r="F1036" s="3"/>
      <c r="G1036" s="385"/>
      <c r="H1036" s="385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25">
      <c r="A1037" s="385"/>
      <c r="B1037" s="385"/>
      <c r="C1037" s="385"/>
      <c r="D1037" s="3"/>
      <c r="E1037" s="385"/>
      <c r="F1037" s="3"/>
      <c r="G1037" s="385"/>
      <c r="H1037" s="385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25">
      <c r="A1038" s="385"/>
      <c r="B1038" s="385"/>
      <c r="C1038" s="385"/>
      <c r="D1038" s="3"/>
      <c r="E1038" s="385"/>
      <c r="F1038" s="3"/>
      <c r="G1038" s="385"/>
      <c r="H1038" s="385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25">
      <c r="A1039" s="385"/>
      <c r="B1039" s="385"/>
      <c r="C1039" s="385"/>
      <c r="D1039" s="3"/>
      <c r="E1039" s="385"/>
      <c r="F1039" s="3"/>
      <c r="G1039" s="385"/>
      <c r="H1039" s="385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25">
      <c r="A1040" s="385"/>
      <c r="B1040" s="385"/>
      <c r="C1040" s="385"/>
      <c r="D1040" s="3"/>
      <c r="E1040" s="385"/>
      <c r="F1040" s="3"/>
      <c r="G1040" s="385"/>
      <c r="H1040" s="385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25">
      <c r="A1041" s="385"/>
      <c r="B1041" s="385"/>
      <c r="C1041" s="385"/>
      <c r="D1041" s="3"/>
      <c r="E1041" s="385"/>
      <c r="F1041" s="3"/>
      <c r="G1041" s="385"/>
      <c r="H1041" s="385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25">
      <c r="A1042" s="385"/>
      <c r="B1042" s="385"/>
      <c r="C1042" s="385"/>
      <c r="D1042" s="3"/>
      <c r="E1042" s="385"/>
      <c r="F1042" s="3"/>
      <c r="G1042" s="385"/>
      <c r="H1042" s="385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25">
      <c r="A1043" s="385"/>
      <c r="B1043" s="385"/>
      <c r="C1043" s="385"/>
      <c r="D1043" s="3"/>
      <c r="E1043" s="385"/>
      <c r="F1043" s="3"/>
      <c r="G1043" s="385"/>
      <c r="H1043" s="385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25">
      <c r="A1044" s="385"/>
      <c r="B1044" s="385"/>
      <c r="C1044" s="385"/>
      <c r="D1044" s="3"/>
      <c r="E1044" s="385"/>
      <c r="F1044" s="3"/>
      <c r="G1044" s="385"/>
      <c r="H1044" s="385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 x14ac:dyDescent="0.25">
      <c r="A1045" s="385"/>
      <c r="B1045" s="385"/>
      <c r="C1045" s="385"/>
      <c r="D1045" s="3"/>
      <c r="E1045" s="385"/>
      <c r="F1045" s="3"/>
      <c r="G1045" s="385"/>
      <c r="H1045" s="385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 x14ac:dyDescent="0.25">
      <c r="A1046" s="385"/>
      <c r="B1046" s="385"/>
      <c r="C1046" s="385"/>
      <c r="D1046" s="3"/>
      <c r="E1046" s="385"/>
      <c r="F1046" s="3"/>
      <c r="G1046" s="385"/>
      <c r="H1046" s="385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 x14ac:dyDescent="0.25">
      <c r="A1047" s="385"/>
      <c r="B1047" s="385"/>
      <c r="C1047" s="385"/>
      <c r="D1047" s="3"/>
      <c r="E1047" s="385"/>
      <c r="F1047" s="3"/>
      <c r="G1047" s="385"/>
      <c r="H1047" s="385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 x14ac:dyDescent="0.25">
      <c r="A1048" s="385"/>
      <c r="B1048" s="385"/>
      <c r="C1048" s="385"/>
      <c r="D1048" s="3"/>
      <c r="E1048" s="385"/>
      <c r="F1048" s="3"/>
      <c r="G1048" s="385"/>
      <c r="H1048" s="385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 x14ac:dyDescent="0.25">
      <c r="A1049" s="385"/>
      <c r="B1049" s="385"/>
      <c r="C1049" s="385"/>
      <c r="D1049" s="3"/>
      <c r="E1049" s="385"/>
      <c r="F1049" s="3"/>
      <c r="G1049" s="385"/>
      <c r="H1049" s="385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 x14ac:dyDescent="0.25">
      <c r="A1050" s="385"/>
      <c r="B1050" s="385"/>
      <c r="C1050" s="385"/>
      <c r="D1050" s="3"/>
      <c r="E1050" s="385"/>
      <c r="F1050" s="3"/>
      <c r="G1050" s="385"/>
      <c r="H1050" s="385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 x14ac:dyDescent="0.25">
      <c r="A1051" s="385"/>
      <c r="B1051" s="385"/>
      <c r="C1051" s="385"/>
      <c r="D1051" s="3"/>
      <c r="E1051" s="385"/>
      <c r="F1051" s="3"/>
      <c r="G1051" s="385"/>
      <c r="H1051" s="385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 x14ac:dyDescent="0.25">
      <c r="A1052" s="385"/>
      <c r="B1052" s="385"/>
      <c r="C1052" s="385"/>
      <c r="D1052" s="3"/>
      <c r="E1052" s="385"/>
      <c r="F1052" s="3"/>
      <c r="G1052" s="385"/>
      <c r="H1052" s="385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 x14ac:dyDescent="0.25">
      <c r="A1053" s="385"/>
      <c r="B1053" s="385"/>
      <c r="C1053" s="385"/>
      <c r="D1053" s="3"/>
      <c r="E1053" s="385"/>
      <c r="F1053" s="3"/>
      <c r="G1053" s="385"/>
      <c r="H1053" s="385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 x14ac:dyDescent="0.25">
      <c r="A1054" s="385"/>
      <c r="B1054" s="385"/>
      <c r="C1054" s="385"/>
      <c r="D1054" s="3"/>
      <c r="E1054" s="385"/>
      <c r="F1054" s="3"/>
      <c r="G1054" s="385"/>
      <c r="H1054" s="385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 x14ac:dyDescent="0.25">
      <c r="A1055" s="385"/>
      <c r="B1055" s="385"/>
      <c r="C1055" s="385"/>
      <c r="D1055" s="3"/>
      <c r="E1055" s="385"/>
      <c r="F1055" s="3"/>
      <c r="G1055" s="385"/>
      <c r="H1055" s="385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 x14ac:dyDescent="0.25">
      <c r="A1056" s="385"/>
      <c r="B1056" s="385"/>
      <c r="C1056" s="385"/>
      <c r="D1056" s="3"/>
      <c r="E1056" s="385"/>
      <c r="F1056" s="3"/>
      <c r="G1056" s="385"/>
      <c r="H1056" s="385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 x14ac:dyDescent="0.25">
      <c r="A1057" s="385"/>
      <c r="B1057" s="385"/>
      <c r="C1057" s="385"/>
      <c r="D1057" s="3"/>
      <c r="E1057" s="385"/>
      <c r="F1057" s="3"/>
      <c r="G1057" s="385"/>
      <c r="H1057" s="385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 x14ac:dyDescent="0.25">
      <c r="A1058" s="385"/>
      <c r="B1058" s="385"/>
      <c r="C1058" s="385"/>
      <c r="D1058" s="3"/>
      <c r="E1058" s="385"/>
      <c r="F1058" s="3"/>
      <c r="G1058" s="385"/>
      <c r="H1058" s="385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 x14ac:dyDescent="0.25">
      <c r="A1059" s="385"/>
      <c r="B1059" s="385"/>
      <c r="C1059" s="385"/>
      <c r="D1059" s="3"/>
      <c r="E1059" s="385"/>
      <c r="F1059" s="3"/>
      <c r="G1059" s="385"/>
      <c r="H1059" s="385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 x14ac:dyDescent="0.25">
      <c r="A1060" s="385"/>
      <c r="B1060" s="385"/>
      <c r="C1060" s="385"/>
      <c r="D1060" s="3"/>
      <c r="E1060" s="385"/>
      <c r="F1060" s="3"/>
      <c r="G1060" s="385"/>
      <c r="H1060" s="385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 x14ac:dyDescent="0.25">
      <c r="A1061" s="385"/>
      <c r="B1061" s="385"/>
      <c r="C1061" s="385"/>
      <c r="D1061" s="3"/>
      <c r="E1061" s="385"/>
      <c r="F1061" s="3"/>
      <c r="G1061" s="385"/>
      <c r="H1061" s="385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 x14ac:dyDescent="0.25">
      <c r="A1062" s="385"/>
      <c r="B1062" s="385"/>
      <c r="C1062" s="385"/>
      <c r="D1062" s="3"/>
      <c r="E1062" s="385"/>
      <c r="F1062" s="3"/>
      <c r="G1062" s="385"/>
      <c r="H1062" s="385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 x14ac:dyDescent="0.25">
      <c r="A1063" s="385"/>
      <c r="B1063" s="385"/>
      <c r="C1063" s="385"/>
      <c r="D1063" s="3"/>
      <c r="E1063" s="385"/>
      <c r="F1063" s="3"/>
      <c r="G1063" s="385"/>
      <c r="H1063" s="385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 x14ac:dyDescent="0.25">
      <c r="A1064" s="385"/>
      <c r="B1064" s="385"/>
      <c r="C1064" s="385"/>
      <c r="D1064" s="3"/>
      <c r="E1064" s="385"/>
      <c r="F1064" s="3"/>
      <c r="G1064" s="385"/>
      <c r="H1064" s="385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 x14ac:dyDescent="0.25">
      <c r="A1065" s="385"/>
      <c r="B1065" s="385"/>
      <c r="C1065" s="385"/>
      <c r="D1065" s="3"/>
      <c r="E1065" s="385"/>
      <c r="F1065" s="3"/>
      <c r="G1065" s="385"/>
      <c r="H1065" s="385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 x14ac:dyDescent="0.25">
      <c r="A1066" s="385"/>
      <c r="B1066" s="385"/>
      <c r="C1066" s="385"/>
      <c r="D1066" s="3"/>
      <c r="E1066" s="385"/>
      <c r="F1066" s="3"/>
      <c r="G1066" s="385"/>
      <c r="H1066" s="385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 x14ac:dyDescent="0.25">
      <c r="A1067" s="385"/>
      <c r="B1067" s="385"/>
      <c r="C1067" s="385"/>
      <c r="D1067" s="3"/>
      <c r="E1067" s="385"/>
      <c r="F1067" s="3"/>
      <c r="G1067" s="385"/>
      <c r="H1067" s="385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5.75" customHeight="1" x14ac:dyDescent="0.25">
      <c r="A1068" s="385"/>
      <c r="B1068" s="385"/>
      <c r="C1068" s="385"/>
      <c r="D1068" s="3"/>
      <c r="E1068" s="385"/>
      <c r="F1068" s="3"/>
      <c r="G1068" s="385"/>
      <c r="H1068" s="385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5.75" customHeight="1" x14ac:dyDescent="0.25">
      <c r="A1069" s="385"/>
      <c r="B1069" s="385"/>
      <c r="C1069" s="385"/>
      <c r="D1069" s="3"/>
      <c r="E1069" s="385"/>
      <c r="F1069" s="3"/>
      <c r="G1069" s="385"/>
      <c r="H1069" s="385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5.75" customHeight="1" x14ac:dyDescent="0.25">
      <c r="A1070" s="385"/>
      <c r="B1070" s="385"/>
      <c r="C1070" s="385"/>
      <c r="D1070" s="3"/>
      <c r="E1070" s="385"/>
      <c r="F1070" s="3"/>
      <c r="G1070" s="385"/>
      <c r="H1070" s="385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5.75" customHeight="1" x14ac:dyDescent="0.25">
      <c r="A1071" s="385"/>
      <c r="B1071" s="385"/>
      <c r="C1071" s="385"/>
      <c r="D1071" s="3"/>
      <c r="E1071" s="385"/>
      <c r="F1071" s="3"/>
      <c r="G1071" s="385"/>
      <c r="H1071" s="385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5.75" customHeight="1" x14ac:dyDescent="0.25">
      <c r="A1072" s="385"/>
      <c r="B1072" s="385"/>
      <c r="C1072" s="385"/>
      <c r="D1072" s="3"/>
      <c r="E1072" s="385"/>
      <c r="F1072" s="3"/>
      <c r="G1072" s="385"/>
      <c r="H1072" s="385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5.75" customHeight="1" x14ac:dyDescent="0.25">
      <c r="A1073" s="385"/>
      <c r="B1073" s="385"/>
      <c r="C1073" s="385"/>
      <c r="D1073" s="3"/>
      <c r="E1073" s="385"/>
      <c r="F1073" s="3"/>
      <c r="G1073" s="385"/>
      <c r="H1073" s="385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5.75" customHeight="1" x14ac:dyDescent="0.25">
      <c r="A1074" s="385"/>
      <c r="B1074" s="385"/>
      <c r="C1074" s="385"/>
      <c r="D1074" s="3"/>
      <c r="E1074" s="385"/>
      <c r="F1074" s="3"/>
      <c r="G1074" s="385"/>
      <c r="H1074" s="385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5.75" customHeight="1" x14ac:dyDescent="0.25">
      <c r="A1075" s="385"/>
      <c r="B1075" s="385"/>
      <c r="C1075" s="385"/>
      <c r="D1075" s="3"/>
      <c r="E1075" s="385"/>
      <c r="F1075" s="3"/>
      <c r="G1075" s="385"/>
      <c r="H1075" s="385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5.75" customHeight="1" x14ac:dyDescent="0.25">
      <c r="A1076" s="385"/>
      <c r="B1076" s="385"/>
      <c r="C1076" s="385"/>
      <c r="D1076" s="3"/>
      <c r="E1076" s="385"/>
      <c r="F1076" s="3"/>
      <c r="G1076" s="385"/>
      <c r="H1076" s="385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5.75" customHeight="1" x14ac:dyDescent="0.25">
      <c r="A1077" s="385"/>
      <c r="B1077" s="385"/>
      <c r="C1077" s="385"/>
      <c r="D1077" s="3"/>
      <c r="E1077" s="385"/>
      <c r="F1077" s="3"/>
      <c r="G1077" s="385"/>
      <c r="H1077" s="385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5.75" customHeight="1" x14ac:dyDescent="0.25">
      <c r="A1078" s="385"/>
      <c r="B1078" s="385"/>
      <c r="C1078" s="385"/>
      <c r="D1078" s="3"/>
      <c r="E1078" s="385"/>
      <c r="F1078" s="3"/>
      <c r="G1078" s="385"/>
      <c r="H1078" s="385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5.75" customHeight="1" x14ac:dyDescent="0.25">
      <c r="A1079" s="385"/>
      <c r="B1079" s="385"/>
      <c r="C1079" s="385"/>
      <c r="D1079" s="3"/>
      <c r="E1079" s="385"/>
      <c r="F1079" s="3"/>
      <c r="G1079" s="385"/>
      <c r="H1079" s="385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5.75" customHeight="1" x14ac:dyDescent="0.25">
      <c r="A1080" s="385"/>
      <c r="B1080" s="385"/>
      <c r="C1080" s="385"/>
      <c r="D1080" s="3"/>
      <c r="E1080" s="385"/>
      <c r="F1080" s="3"/>
      <c r="G1080" s="385"/>
      <c r="H1080" s="385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5.75" customHeight="1" x14ac:dyDescent="0.25">
      <c r="A1081" s="385"/>
      <c r="B1081" s="385"/>
      <c r="C1081" s="385"/>
      <c r="D1081" s="3"/>
      <c r="E1081" s="385"/>
      <c r="F1081" s="3"/>
      <c r="G1081" s="385"/>
      <c r="H1081" s="385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5.75" customHeight="1" x14ac:dyDescent="0.25">
      <c r="A1082" s="385"/>
      <c r="B1082" s="385"/>
      <c r="C1082" s="385"/>
      <c r="D1082" s="3"/>
      <c r="E1082" s="385"/>
      <c r="F1082" s="3"/>
      <c r="G1082" s="385"/>
      <c r="H1082" s="385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5.75" customHeight="1" x14ac:dyDescent="0.25">
      <c r="A1083" s="385"/>
      <c r="B1083" s="385"/>
      <c r="C1083" s="385"/>
      <c r="D1083" s="3"/>
      <c r="E1083" s="385"/>
      <c r="F1083" s="3"/>
      <c r="G1083" s="385"/>
      <c r="H1083" s="385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5.75" customHeight="1" x14ac:dyDescent="0.25">
      <c r="A1084" s="385"/>
      <c r="B1084" s="385"/>
      <c r="C1084" s="385"/>
      <c r="D1084" s="3"/>
      <c r="E1084" s="385"/>
      <c r="F1084" s="3"/>
      <c r="G1084" s="385"/>
      <c r="H1084" s="385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5.75" customHeight="1" x14ac:dyDescent="0.25">
      <c r="A1085" s="385"/>
      <c r="B1085" s="385"/>
      <c r="C1085" s="385"/>
      <c r="D1085" s="3"/>
      <c r="E1085" s="385"/>
      <c r="F1085" s="3"/>
      <c r="G1085" s="385"/>
      <c r="H1085" s="385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5.75" customHeight="1" x14ac:dyDescent="0.25">
      <c r="A1086" s="385"/>
      <c r="B1086" s="385"/>
      <c r="C1086" s="385"/>
      <c r="D1086" s="3"/>
      <c r="E1086" s="385"/>
      <c r="F1086" s="3"/>
      <c r="G1086" s="385"/>
      <c r="H1086" s="385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5.75" customHeight="1" x14ac:dyDescent="0.25">
      <c r="A1087" s="385"/>
      <c r="B1087" s="385"/>
      <c r="C1087" s="385"/>
      <c r="D1087" s="3"/>
      <c r="E1087" s="385"/>
      <c r="F1087" s="3"/>
      <c r="G1087" s="385"/>
      <c r="H1087" s="385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5.75" customHeight="1" x14ac:dyDescent="0.25">
      <c r="A1088" s="385"/>
      <c r="B1088" s="385"/>
      <c r="C1088" s="385"/>
      <c r="D1088" s="3"/>
      <c r="E1088" s="385"/>
      <c r="F1088" s="3"/>
      <c r="G1088" s="385"/>
      <c r="H1088" s="385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5.75" customHeight="1" x14ac:dyDescent="0.25">
      <c r="A1089" s="385"/>
      <c r="B1089" s="385"/>
      <c r="C1089" s="385"/>
      <c r="D1089" s="3"/>
      <c r="E1089" s="385"/>
      <c r="F1089" s="3"/>
      <c r="G1089" s="385"/>
      <c r="H1089" s="385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5.75" customHeight="1" x14ac:dyDescent="0.25">
      <c r="A1090" s="385"/>
      <c r="B1090" s="385"/>
      <c r="C1090" s="385"/>
      <c r="D1090" s="3"/>
      <c r="E1090" s="385"/>
      <c r="F1090" s="3"/>
      <c r="G1090" s="385"/>
      <c r="H1090" s="385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5.75" customHeight="1" x14ac:dyDescent="0.25">
      <c r="A1091" s="385"/>
      <c r="B1091" s="385"/>
      <c r="C1091" s="385"/>
      <c r="D1091" s="3"/>
      <c r="E1091" s="385"/>
      <c r="F1091" s="3"/>
      <c r="G1091" s="385"/>
      <c r="H1091" s="385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5.75" customHeight="1" x14ac:dyDescent="0.25">
      <c r="A1092" s="385"/>
      <c r="B1092" s="385"/>
      <c r="C1092" s="385"/>
      <c r="D1092" s="3"/>
      <c r="E1092" s="385"/>
      <c r="F1092" s="3"/>
      <c r="G1092" s="385"/>
      <c r="H1092" s="385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5.75" customHeight="1" x14ac:dyDescent="0.25">
      <c r="A1093" s="385"/>
      <c r="B1093" s="385"/>
      <c r="C1093" s="385"/>
      <c r="D1093" s="3"/>
      <c r="E1093" s="385"/>
      <c r="F1093" s="3"/>
      <c r="G1093" s="385"/>
      <c r="H1093" s="385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5.75" customHeight="1" x14ac:dyDescent="0.25">
      <c r="A1094" s="385"/>
      <c r="B1094" s="385"/>
      <c r="C1094" s="385"/>
      <c r="D1094" s="3"/>
      <c r="E1094" s="385"/>
      <c r="F1094" s="3"/>
      <c r="G1094" s="385"/>
      <c r="H1094" s="385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5.75" customHeight="1" x14ac:dyDescent="0.25">
      <c r="A1095" s="385"/>
      <c r="B1095" s="385"/>
      <c r="C1095" s="385"/>
      <c r="D1095" s="3"/>
      <c r="E1095" s="385"/>
      <c r="F1095" s="3"/>
      <c r="G1095" s="385"/>
      <c r="H1095" s="385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5.75" customHeight="1" x14ac:dyDescent="0.25">
      <c r="A1096" s="385"/>
      <c r="B1096" s="385"/>
      <c r="C1096" s="385"/>
      <c r="D1096" s="3"/>
      <c r="E1096" s="385"/>
      <c r="F1096" s="3"/>
      <c r="G1096" s="385"/>
      <c r="H1096" s="385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5.75" customHeight="1" x14ac:dyDescent="0.25">
      <c r="A1097" s="385"/>
      <c r="B1097" s="385"/>
      <c r="C1097" s="385"/>
      <c r="D1097" s="3"/>
      <c r="E1097" s="385"/>
      <c r="F1097" s="3"/>
      <c r="G1097" s="385"/>
      <c r="H1097" s="385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5.75" customHeight="1" x14ac:dyDescent="0.25">
      <c r="A1098" s="385"/>
      <c r="B1098" s="385"/>
      <c r="C1098" s="385"/>
      <c r="D1098" s="3"/>
      <c r="E1098" s="385"/>
      <c r="F1098" s="3"/>
      <c r="G1098" s="385"/>
      <c r="H1098" s="385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5.75" customHeight="1" x14ac:dyDescent="0.25">
      <c r="A1099" s="385"/>
      <c r="B1099" s="385"/>
      <c r="C1099" s="385"/>
      <c r="D1099" s="3"/>
      <c r="E1099" s="385"/>
      <c r="F1099" s="3"/>
      <c r="G1099" s="385"/>
      <c r="H1099" s="385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5.75" customHeight="1" x14ac:dyDescent="0.25">
      <c r="A1100" s="385"/>
      <c r="B1100" s="385"/>
      <c r="C1100" s="385"/>
      <c r="D1100" s="3"/>
      <c r="E1100" s="385"/>
      <c r="F1100" s="3"/>
      <c r="G1100" s="385"/>
      <c r="H1100" s="385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5.75" customHeight="1" x14ac:dyDescent="0.25">
      <c r="A1101" s="385"/>
      <c r="B1101" s="385"/>
      <c r="C1101" s="385"/>
      <c r="D1101" s="3"/>
      <c r="E1101" s="385"/>
      <c r="F1101" s="3"/>
      <c r="G1101" s="385"/>
      <c r="H1101" s="385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5.75" customHeight="1" x14ac:dyDescent="0.25">
      <c r="A1102" s="385"/>
      <c r="B1102" s="385"/>
      <c r="C1102" s="385"/>
      <c r="D1102" s="3"/>
      <c r="E1102" s="385"/>
      <c r="F1102" s="3"/>
      <c r="G1102" s="385"/>
      <c r="H1102" s="385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5.75" customHeight="1" x14ac:dyDescent="0.25">
      <c r="A1103" s="385"/>
      <c r="B1103" s="385"/>
      <c r="C1103" s="385"/>
      <c r="D1103" s="3"/>
      <c r="E1103" s="385"/>
      <c r="F1103" s="3"/>
      <c r="G1103" s="385"/>
      <c r="H1103" s="385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5.75" customHeight="1" x14ac:dyDescent="0.25">
      <c r="A1104" s="385"/>
      <c r="B1104" s="385"/>
      <c r="C1104" s="385"/>
      <c r="D1104" s="3"/>
      <c r="E1104" s="385"/>
      <c r="F1104" s="3"/>
      <c r="G1104" s="385"/>
      <c r="H1104" s="385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5.75" customHeight="1" x14ac:dyDescent="0.25">
      <c r="A1105" s="385"/>
      <c r="B1105" s="385"/>
      <c r="C1105" s="385"/>
      <c r="D1105" s="3"/>
      <c r="E1105" s="385"/>
      <c r="F1105" s="3"/>
      <c r="G1105" s="385"/>
      <c r="H1105" s="385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5.75" customHeight="1" x14ac:dyDescent="0.25">
      <c r="A1106" s="385"/>
      <c r="B1106" s="385"/>
      <c r="C1106" s="385"/>
      <c r="D1106" s="3"/>
      <c r="E1106" s="385"/>
      <c r="F1106" s="3"/>
      <c r="G1106" s="385"/>
      <c r="H1106" s="385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5.75" customHeight="1" x14ac:dyDescent="0.25">
      <c r="A1107" s="385"/>
      <c r="B1107" s="385"/>
      <c r="C1107" s="385"/>
      <c r="D1107" s="3"/>
      <c r="E1107" s="385"/>
      <c r="F1107" s="3"/>
      <c r="G1107" s="385"/>
      <c r="H1107" s="385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5.75" customHeight="1" x14ac:dyDescent="0.25">
      <c r="A1108" s="385"/>
      <c r="B1108" s="385"/>
      <c r="C1108" s="385"/>
      <c r="D1108" s="3"/>
      <c r="E1108" s="385"/>
      <c r="F1108" s="3"/>
      <c r="G1108" s="385"/>
      <c r="H1108" s="385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5.75" customHeight="1" x14ac:dyDescent="0.25">
      <c r="A1109" s="385"/>
      <c r="B1109" s="385"/>
      <c r="C1109" s="385"/>
      <c r="D1109" s="3"/>
      <c r="E1109" s="385"/>
      <c r="F1109" s="3"/>
      <c r="G1109" s="385"/>
      <c r="H1109" s="385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5.75" customHeight="1" x14ac:dyDescent="0.25">
      <c r="A1110" s="385"/>
      <c r="B1110" s="385"/>
      <c r="C1110" s="385"/>
      <c r="D1110" s="3"/>
      <c r="E1110" s="385"/>
      <c r="F1110" s="3"/>
      <c r="G1110" s="385"/>
      <c r="H1110" s="385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5.75" customHeight="1" x14ac:dyDescent="0.25">
      <c r="A1111" s="385"/>
      <c r="B1111" s="385"/>
      <c r="C1111" s="385"/>
      <c r="D1111" s="3"/>
      <c r="E1111" s="385"/>
      <c r="F1111" s="3"/>
      <c r="G1111" s="385"/>
      <c r="H1111" s="385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5.75" customHeight="1" x14ac:dyDescent="0.25">
      <c r="A1112" s="385"/>
      <c r="B1112" s="385"/>
      <c r="C1112" s="385"/>
      <c r="D1112" s="3"/>
      <c r="E1112" s="385"/>
      <c r="F1112" s="3"/>
      <c r="G1112" s="385"/>
      <c r="H1112" s="385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5.75" customHeight="1" x14ac:dyDescent="0.25">
      <c r="A1113" s="385"/>
      <c r="B1113" s="385"/>
      <c r="C1113" s="385"/>
      <c r="D1113" s="3"/>
      <c r="E1113" s="385"/>
      <c r="F1113" s="3"/>
      <c r="G1113" s="385"/>
      <c r="H1113" s="385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5.75" customHeight="1" x14ac:dyDescent="0.25">
      <c r="A1114" s="385"/>
      <c r="B1114" s="385"/>
      <c r="C1114" s="385"/>
      <c r="D1114" s="3"/>
      <c r="E1114" s="385"/>
      <c r="F1114" s="3"/>
      <c r="G1114" s="385"/>
      <c r="H1114" s="385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5.75" customHeight="1" x14ac:dyDescent="0.25">
      <c r="A1115" s="385"/>
      <c r="B1115" s="385"/>
      <c r="C1115" s="385"/>
      <c r="D1115" s="3"/>
      <c r="E1115" s="385"/>
      <c r="F1115" s="3"/>
      <c r="G1115" s="385"/>
      <c r="H1115" s="385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5.75" customHeight="1" x14ac:dyDescent="0.25">
      <c r="A1116" s="385"/>
      <c r="B1116" s="385"/>
      <c r="C1116" s="385"/>
      <c r="D1116" s="3"/>
      <c r="E1116" s="385"/>
      <c r="F1116" s="3"/>
      <c r="G1116" s="385"/>
      <c r="H1116" s="385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5.75" customHeight="1" x14ac:dyDescent="0.25">
      <c r="A1117" s="385"/>
      <c r="B1117" s="385"/>
      <c r="C1117" s="385"/>
      <c r="D1117" s="3"/>
      <c r="E1117" s="385"/>
      <c r="F1117" s="3"/>
      <c r="G1117" s="385"/>
      <c r="H1117" s="385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5.75" customHeight="1" x14ac:dyDescent="0.25">
      <c r="A1118" s="385"/>
      <c r="B1118" s="385"/>
      <c r="C1118" s="385"/>
      <c r="D1118" s="3"/>
      <c r="E1118" s="385"/>
      <c r="F1118" s="3"/>
      <c r="G1118" s="385"/>
      <c r="H1118" s="385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5.75" customHeight="1" x14ac:dyDescent="0.25">
      <c r="A1119" s="385"/>
      <c r="B1119" s="385"/>
      <c r="C1119" s="385"/>
      <c r="D1119" s="3"/>
      <c r="E1119" s="385"/>
      <c r="F1119" s="3"/>
      <c r="G1119" s="385"/>
      <c r="H1119" s="385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5.75" customHeight="1" x14ac:dyDescent="0.25">
      <c r="A1120" s="385"/>
      <c r="B1120" s="385"/>
      <c r="C1120" s="385"/>
      <c r="D1120" s="3"/>
      <c r="E1120" s="385"/>
      <c r="F1120" s="3"/>
      <c r="G1120" s="385"/>
      <c r="H1120" s="385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5.75" customHeight="1" x14ac:dyDescent="0.25">
      <c r="A1121" s="385"/>
      <c r="B1121" s="385"/>
      <c r="C1121" s="385"/>
      <c r="D1121" s="3"/>
      <c r="E1121" s="385"/>
      <c r="F1121" s="3"/>
      <c r="G1121" s="385"/>
      <c r="H1121" s="385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5.75" customHeight="1" x14ac:dyDescent="0.25">
      <c r="A1122" s="385"/>
      <c r="B1122" s="385"/>
      <c r="C1122" s="385"/>
      <c r="D1122" s="3"/>
      <c r="E1122" s="385"/>
      <c r="F1122" s="3"/>
      <c r="G1122" s="385"/>
      <c r="H1122" s="385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5.75" customHeight="1" x14ac:dyDescent="0.25">
      <c r="A1123" s="385"/>
      <c r="B1123" s="385"/>
      <c r="C1123" s="385"/>
      <c r="D1123" s="3"/>
      <c r="E1123" s="385"/>
      <c r="F1123" s="3"/>
      <c r="G1123" s="385"/>
      <c r="H1123" s="385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5.75" customHeight="1" x14ac:dyDescent="0.25">
      <c r="A1124" s="385"/>
      <c r="B1124" s="385"/>
      <c r="C1124" s="385"/>
      <c r="D1124" s="3"/>
      <c r="E1124" s="385"/>
      <c r="F1124" s="3"/>
      <c r="G1124" s="385"/>
      <c r="H1124" s="385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5.75" customHeight="1" x14ac:dyDescent="0.25">
      <c r="A1125" s="385"/>
      <c r="B1125" s="385"/>
      <c r="C1125" s="385"/>
      <c r="D1125" s="3"/>
      <c r="E1125" s="385"/>
      <c r="F1125" s="3"/>
      <c r="G1125" s="385"/>
      <c r="H1125" s="385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5.75" customHeight="1" x14ac:dyDescent="0.25">
      <c r="A1126" s="385"/>
      <c r="B1126" s="385"/>
      <c r="C1126" s="385"/>
      <c r="D1126" s="3"/>
      <c r="E1126" s="385"/>
      <c r="F1126" s="3"/>
      <c r="G1126" s="385"/>
      <c r="H1126" s="385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5.75" customHeight="1" x14ac:dyDescent="0.25">
      <c r="A1127" s="385"/>
      <c r="B1127" s="385"/>
      <c r="C1127" s="385"/>
      <c r="D1127" s="3"/>
      <c r="E1127" s="385"/>
      <c r="F1127" s="3"/>
      <c r="G1127" s="385"/>
      <c r="H1127" s="385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5.75" customHeight="1" x14ac:dyDescent="0.25">
      <c r="A1128" s="385"/>
      <c r="B1128" s="385"/>
      <c r="C1128" s="385"/>
      <c r="D1128" s="3"/>
      <c r="E1128" s="385"/>
      <c r="F1128" s="3"/>
      <c r="G1128" s="385"/>
      <c r="H1128" s="385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5.75" customHeight="1" x14ac:dyDescent="0.25">
      <c r="A1129" s="385"/>
      <c r="B1129" s="385"/>
      <c r="C1129" s="385"/>
      <c r="D1129" s="3"/>
      <c r="E1129" s="385"/>
      <c r="F1129" s="3"/>
      <c r="G1129" s="385"/>
      <c r="H1129" s="385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5.75" customHeight="1" x14ac:dyDescent="0.25">
      <c r="A1130" s="385"/>
      <c r="B1130" s="385"/>
      <c r="C1130" s="385"/>
      <c r="D1130" s="3"/>
      <c r="E1130" s="385"/>
      <c r="F1130" s="3"/>
      <c r="G1130" s="385"/>
      <c r="H1130" s="385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5.75" customHeight="1" x14ac:dyDescent="0.25">
      <c r="A1131" s="385"/>
      <c r="B1131" s="385"/>
      <c r="C1131" s="385"/>
      <c r="D1131" s="3"/>
      <c r="E1131" s="385"/>
      <c r="F1131" s="3"/>
      <c r="G1131" s="385"/>
      <c r="H1131" s="385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5.75" customHeight="1" x14ac:dyDescent="0.25">
      <c r="A1132" s="385"/>
      <c r="B1132" s="385"/>
      <c r="C1132" s="385"/>
      <c r="D1132" s="3"/>
      <c r="E1132" s="385"/>
      <c r="F1132" s="3"/>
      <c r="G1132" s="385"/>
      <c r="H1132" s="385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5.75" customHeight="1" x14ac:dyDescent="0.25">
      <c r="A1133" s="385"/>
      <c r="B1133" s="385"/>
      <c r="C1133" s="385"/>
      <c r="D1133" s="3"/>
      <c r="E1133" s="385"/>
      <c r="F1133" s="3"/>
      <c r="G1133" s="385"/>
      <c r="H1133" s="385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5.75" customHeight="1" x14ac:dyDescent="0.25">
      <c r="A1134" s="385"/>
      <c r="B1134" s="385"/>
      <c r="C1134" s="385"/>
      <c r="D1134" s="3"/>
      <c r="E1134" s="385"/>
      <c r="F1134" s="3"/>
      <c r="G1134" s="385"/>
      <c r="H1134" s="385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5.75" customHeight="1" x14ac:dyDescent="0.25">
      <c r="A1135" s="385"/>
      <c r="B1135" s="385"/>
      <c r="C1135" s="385"/>
      <c r="D1135" s="3"/>
      <c r="E1135" s="385"/>
      <c r="F1135" s="3"/>
      <c r="G1135" s="385"/>
      <c r="H1135" s="385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5.75" customHeight="1" x14ac:dyDescent="0.25">
      <c r="A1136" s="385"/>
      <c r="B1136" s="385"/>
      <c r="C1136" s="385"/>
      <c r="D1136" s="3"/>
      <c r="E1136" s="385"/>
      <c r="F1136" s="3"/>
      <c r="G1136" s="385"/>
      <c r="H1136" s="385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5.75" customHeight="1" x14ac:dyDescent="0.25">
      <c r="A1137" s="385"/>
      <c r="B1137" s="385"/>
      <c r="C1137" s="385"/>
      <c r="D1137" s="3"/>
      <c r="E1137" s="385"/>
      <c r="F1137" s="3"/>
      <c r="G1137" s="385"/>
      <c r="H1137" s="385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5.75" customHeight="1" x14ac:dyDescent="0.25">
      <c r="A1138" s="385"/>
      <c r="B1138" s="385"/>
      <c r="C1138" s="385"/>
      <c r="D1138" s="3"/>
      <c r="E1138" s="385"/>
      <c r="F1138" s="3"/>
      <c r="G1138" s="385"/>
      <c r="H1138" s="385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5.75" customHeight="1" x14ac:dyDescent="0.25">
      <c r="A1139" s="385"/>
      <c r="B1139" s="385"/>
      <c r="C1139" s="385"/>
      <c r="D1139" s="3"/>
      <c r="E1139" s="385"/>
      <c r="F1139" s="3"/>
      <c r="G1139" s="385"/>
      <c r="H1139" s="385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5.75" customHeight="1" x14ac:dyDescent="0.25">
      <c r="A1140" s="385"/>
      <c r="B1140" s="385"/>
      <c r="C1140" s="385"/>
      <c r="D1140" s="3"/>
      <c r="E1140" s="385"/>
      <c r="F1140" s="3"/>
      <c r="G1140" s="385"/>
      <c r="H1140" s="385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5.75" customHeight="1" x14ac:dyDescent="0.25">
      <c r="A1141" s="385"/>
      <c r="B1141" s="385"/>
      <c r="C1141" s="385"/>
      <c r="D1141" s="3"/>
      <c r="E1141" s="385"/>
      <c r="F1141" s="3"/>
      <c r="G1141" s="385"/>
      <c r="H1141" s="385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5.75" customHeight="1" x14ac:dyDescent="0.25">
      <c r="A1142" s="385"/>
      <c r="B1142" s="385"/>
      <c r="C1142" s="385"/>
      <c r="D1142" s="3"/>
      <c r="E1142" s="385"/>
      <c r="F1142" s="3"/>
      <c r="G1142" s="385"/>
      <c r="H1142" s="385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5.75" customHeight="1" x14ac:dyDescent="0.25">
      <c r="A1143" s="385"/>
      <c r="B1143" s="385"/>
      <c r="C1143" s="385"/>
      <c r="D1143" s="3"/>
      <c r="E1143" s="385"/>
      <c r="F1143" s="3"/>
      <c r="G1143" s="385"/>
      <c r="H1143" s="385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5.75" customHeight="1" x14ac:dyDescent="0.25">
      <c r="A1144" s="385"/>
      <c r="B1144" s="385"/>
      <c r="C1144" s="385"/>
      <c r="D1144" s="3"/>
      <c r="E1144" s="385"/>
      <c r="F1144" s="3"/>
      <c r="G1144" s="385"/>
      <c r="H1144" s="385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5.75" customHeight="1" x14ac:dyDescent="0.25">
      <c r="A1145" s="385"/>
      <c r="B1145" s="385"/>
      <c r="C1145" s="385"/>
      <c r="D1145" s="3"/>
      <c r="E1145" s="385"/>
      <c r="F1145" s="3"/>
      <c r="G1145" s="385"/>
      <c r="H1145" s="385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5.75" customHeight="1" x14ac:dyDescent="0.25">
      <c r="A1146" s="385"/>
      <c r="B1146" s="385"/>
      <c r="C1146" s="385"/>
      <c r="D1146" s="3"/>
      <c r="E1146" s="385"/>
      <c r="F1146" s="3"/>
      <c r="G1146" s="385"/>
      <c r="H1146" s="385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5.75" customHeight="1" x14ac:dyDescent="0.25">
      <c r="A1147" s="385"/>
      <c r="B1147" s="385"/>
      <c r="C1147" s="385"/>
      <c r="D1147" s="3"/>
      <c r="E1147" s="385"/>
      <c r="F1147" s="3"/>
      <c r="G1147" s="385"/>
      <c r="H1147" s="385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5.75" customHeight="1" x14ac:dyDescent="0.25">
      <c r="A1148" s="385"/>
      <c r="B1148" s="385"/>
      <c r="C1148" s="385"/>
      <c r="D1148" s="3"/>
      <c r="E1148" s="385"/>
      <c r="F1148" s="3"/>
      <c r="G1148" s="385"/>
      <c r="H1148" s="385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5.75" customHeight="1" x14ac:dyDescent="0.25">
      <c r="A1149" s="385"/>
      <c r="B1149" s="385"/>
      <c r="C1149" s="385"/>
      <c r="D1149" s="3"/>
      <c r="E1149" s="385"/>
      <c r="F1149" s="3"/>
      <c r="G1149" s="385"/>
      <c r="H1149" s="385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5.75" customHeight="1" x14ac:dyDescent="0.25">
      <c r="A1150" s="385"/>
      <c r="B1150" s="385"/>
      <c r="C1150" s="385"/>
      <c r="D1150" s="3"/>
      <c r="E1150" s="385"/>
      <c r="F1150" s="3"/>
      <c r="G1150" s="385"/>
      <c r="H1150" s="385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5.75" customHeight="1" x14ac:dyDescent="0.25">
      <c r="A1151" s="385"/>
      <c r="B1151" s="385"/>
      <c r="C1151" s="385"/>
      <c r="D1151" s="3"/>
      <c r="E1151" s="385"/>
      <c r="F1151" s="3"/>
      <c r="G1151" s="385"/>
      <c r="H1151" s="385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5.75" customHeight="1" x14ac:dyDescent="0.25">
      <c r="A1152" s="385"/>
      <c r="B1152" s="385"/>
      <c r="C1152" s="385"/>
      <c r="D1152" s="3"/>
      <c r="E1152" s="385"/>
      <c r="F1152" s="3"/>
      <c r="G1152" s="385"/>
      <c r="H1152" s="385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5.75" customHeight="1" x14ac:dyDescent="0.25">
      <c r="A1153" s="385"/>
      <c r="B1153" s="385"/>
      <c r="C1153" s="385"/>
      <c r="D1153" s="3"/>
      <c r="E1153" s="385"/>
      <c r="F1153" s="3"/>
      <c r="G1153" s="385"/>
      <c r="H1153" s="385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5.75" customHeight="1" x14ac:dyDescent="0.25">
      <c r="A1154" s="385"/>
      <c r="B1154" s="385"/>
      <c r="C1154" s="385"/>
      <c r="D1154" s="3"/>
      <c r="E1154" s="385"/>
      <c r="F1154" s="3"/>
      <c r="G1154" s="385"/>
      <c r="H1154" s="385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5.75" customHeight="1" x14ac:dyDescent="0.25">
      <c r="A1155" s="385"/>
      <c r="B1155" s="385"/>
      <c r="C1155" s="385"/>
      <c r="D1155" s="3"/>
      <c r="E1155" s="385"/>
      <c r="F1155" s="3"/>
      <c r="G1155" s="385"/>
      <c r="H1155" s="385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5.75" customHeight="1" x14ac:dyDescent="0.25">
      <c r="A1156" s="385"/>
      <c r="B1156" s="385"/>
      <c r="C1156" s="385"/>
      <c r="D1156" s="3"/>
      <c r="E1156" s="385"/>
      <c r="F1156" s="3"/>
      <c r="G1156" s="385"/>
      <c r="H1156" s="385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5.75" customHeight="1" x14ac:dyDescent="0.25">
      <c r="A1157" s="385"/>
      <c r="B1157" s="385"/>
      <c r="C1157" s="385"/>
      <c r="D1157" s="3"/>
      <c r="E1157" s="385"/>
      <c r="F1157" s="3"/>
      <c r="G1157" s="385"/>
      <c r="H1157" s="385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</sheetData>
  <mergeCells count="14">
    <mergeCell ref="B194:C194"/>
    <mergeCell ref="H2:J2"/>
    <mergeCell ref="B4:J4"/>
    <mergeCell ref="B5:J5"/>
    <mergeCell ref="B6:J6"/>
    <mergeCell ref="B7:J7"/>
    <mergeCell ref="B9:D9"/>
    <mergeCell ref="E9:J9"/>
    <mergeCell ref="B144:C144"/>
    <mergeCell ref="B146:D146"/>
    <mergeCell ref="E146:J146"/>
    <mergeCell ref="B184:C184"/>
    <mergeCell ref="B186:D186"/>
    <mergeCell ref="E186:J186"/>
  </mergeCells>
  <pageMargins left="0.23622047244094491" right="0.23622047244094491" top="0.74803149606299213" bottom="0.55118110236220474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Фінансування</vt:lpstr>
      <vt:lpstr>Витрати</vt:lpstr>
      <vt:lpstr>Реєстр документів</vt:lpstr>
      <vt:lpstr>Аркуш1</vt:lpstr>
      <vt:lpstr>'Реєстр документів'!Область_друку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Леся</dc:creator>
  <cp:lastModifiedBy>Леся</cp:lastModifiedBy>
  <cp:lastPrinted>2020-10-28T18:02:14Z</cp:lastPrinted>
  <dcterms:created xsi:type="dcterms:W3CDTF">2020-09-29T09:40:01Z</dcterms:created>
  <dcterms:modified xsi:type="dcterms:W3CDTF">2020-12-15T11:04:32Z</dcterms:modified>
</cp:coreProperties>
</file>