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</workbook>
</file>

<file path=xl/sharedStrings.xml><?xml version="1.0" encoding="utf-8"?>
<sst xmlns="http://schemas.openxmlformats.org/spreadsheetml/2006/main" count="844" uniqueCount="416">
  <si>
    <t>Додаток №4</t>
  </si>
  <si>
    <t>до Договору про надання гранту №3AVS11-6983</t>
  </si>
  <si>
    <t>від "01" червня 2020 року</t>
  </si>
  <si>
    <t xml:space="preserve">Конкурсна програма: Аудіовізуальне мистецтво </t>
  </si>
  <si>
    <t xml:space="preserve">ЛОТ: Телепродукт </t>
  </si>
  <si>
    <t>Назва Заявника: ГО "МОЛОДІ І ГОЛОДНІ ПРОДАКШН"</t>
  </si>
  <si>
    <t>Назва проекту: "146 років, 2 місяці і 25 днів"</t>
  </si>
  <si>
    <t xml:space="preserve">  ЗВІТ</t>
  </si>
  <si>
    <t xml:space="preserve">про надходження та використання коштів для реалізації проекту </t>
  </si>
  <si>
    <t>за період з 01 червня 2020 року по 23 листопада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</si>
  <si>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</si>
  <si>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</si>
  <si>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</si>
  <si>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</si>
  <si>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</si>
  <si>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</si>
  <si>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</si>
  <si>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</si>
  <si>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</si>
  <si>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</si>
  <si>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</si>
  <si>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</si>
  <si>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</si>
  <si>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</si>
  <si>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</si>
  <si>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</si>
  <si>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</si>
  <si>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</si>
  <si>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</si>
  <si>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</si>
  <si>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</si>
  <si>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</si>
  <si>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</si>
  <si>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</si>
  <si>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</si>
  <si>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</si>
  <si>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</si>
  <si>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</si>
  <si>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</si>
  <si>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</si>
  <si>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</si>
  <si>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</si>
  <si>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</si>
  <si>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</si>
  <si>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</si>
  <si>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</si>
  <si>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ГО "МОЛОДІ І ГОЛОДНІ ПРОДАКШН"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</si>
  <si>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</si>
  <si>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</si>
  <si>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</si>
  <si>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</si>
  <si>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</si>
  <si>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</si>
  <si>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</si>
  <si>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</si>
  <si>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</si>
  <si>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</si>
  <si>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</si>
  <si>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</si>
  <si>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</si>
  <si>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</si>
  <si>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</si>
  <si>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</si>
  <si>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</si>
  <si>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</si>
  <si>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</si>
  <si>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</si>
  <si>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</si>
  <si>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</si>
  <si>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</si>
  <si>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</si>
  <si>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</si>
  <si>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</si>
  <si>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</si>
  <si>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</si>
  <si>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</si>
  <si>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</si>
  <si>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</si>
  <si>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</si>
  <si>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</si>
  <si>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</si>
  <si>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</si>
  <si>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</si>
  <si>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</si>
  <si>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</si>
  <si>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</si>
  <si>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</si>
  <si>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</si>
  <si>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</si>
  <si>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</si>
  <si>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</si>
  <si>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</si>
  <si>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</si>
  <si>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</si>
  <si>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</si>
  <si>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</si>
  <si>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</si>
  <si>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</si>
  <si>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</si>
  <si>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</si>
  <si>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</si>
  <si>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</si>
  <si>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</si>
  <si>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</si>
  <si>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</si>
  <si>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</si>
  <si>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</si>
  <si>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</si>
  <si>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</si>
  <si>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</si>
  <si>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Ощудляк О.І.(керівник проекту)</t>
  </si>
  <si>
    <t>місяців</t>
  </si>
  <si>
    <t>б</t>
  </si>
  <si>
    <t xml:space="preserve"> Повне ПІБ, посада</t>
  </si>
  <si>
    <t>в</t>
  </si>
  <si>
    <t>1.2</t>
  </si>
  <si>
    <t>За трудовими договорами</t>
  </si>
  <si>
    <t>1.3</t>
  </si>
  <si>
    <t>За договорами ЦПХ</t>
  </si>
  <si>
    <t>Шмідт Р.В. журналіст</t>
  </si>
  <si>
    <t>Федорок О.А. (дизайнер)</t>
  </si>
  <si>
    <t>г</t>
  </si>
  <si>
    <t>Іщик А.В. (адміністратор)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</si>
  <si>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</si>
  <si>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</si>
  <si>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</si>
  <si>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</si>
  <si>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</si>
  <si>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</si>
  <si>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</si>
  <si>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</si>
  <si>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</si>
  <si>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</si>
  <si>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</si>
  <si>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</si>
  <si>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</si>
  <si>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</si>
  <si>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</si>
  <si>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</si>
  <si>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</si>
  <si>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</si>
  <si>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</si>
  <si>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</si>
  <si>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</si>
  <si>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</si>
  <si>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</si>
  <si>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</si>
  <si>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</si>
  <si>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</si>
  <si>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</si>
  <si>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</si>
  <si>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</si>
  <si>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</si>
  <si>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</si>
  <si>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</si>
  <si>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</si>
  <si>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</si>
  <si>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</si>
  <si>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</si>
  <si>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</si>
  <si>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</si>
  <si>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Радіосистема Sennhaisser EW112PG4,Аудіорекордер Zoom H5</t>
  </si>
  <si>
    <t>зміна</t>
  </si>
  <si>
    <t xml:space="preserve">Камера Blackmagic Pocket 4k,система стабілізації RONIN+комплект об"єктивів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</si>
  <si>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</si>
  <si>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</si>
  <si>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</si>
  <si>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</si>
  <si>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</si>
  <si>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</si>
  <si>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</si>
  <si>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</si>
  <si>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</si>
  <si>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</si>
  <si>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</si>
  <si>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</si>
  <si>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</si>
  <si>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</si>
  <si>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</si>
  <si>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</si>
  <si>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</si>
  <si>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</si>
  <si>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</si>
  <si>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</si>
  <si>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</si>
  <si>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</si>
  <si>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</si>
  <si>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</si>
  <si>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</si>
  <si>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SAMSUNG USB 3,1 T5 1TB</t>
  </si>
  <si>
    <t>Жорсткий диск Seagate Backup Plus Hub 8TB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</si>
  <si>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</si>
  <si>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</si>
  <si>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</si>
  <si>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</si>
  <si>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</si>
  <si>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</si>
  <si>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</si>
  <si>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</si>
  <si>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</si>
  <si>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</si>
  <si>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</si>
  <si>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</si>
  <si>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</si>
  <si>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</si>
  <si>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</si>
  <si>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</si>
  <si>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</si>
  <si>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</si>
  <si>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</si>
  <si>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</si>
  <si>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</si>
  <si>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</si>
  <si>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</si>
  <si>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</si>
  <si>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</si>
  <si>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SMM (розробка фахового довгострокового промоційного плану для соцмережі і просування упродовж трьох місяців таргетованої реклами у Facebook</t>
  </si>
  <si>
    <t>місяць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</si>
  <si>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</si>
  <si>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</si>
  <si>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</si>
  <si>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</si>
  <si>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</si>
  <si>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</si>
  <si>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</si>
  <si>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</si>
  <si>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</si>
  <si>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</si>
  <si>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</si>
  <si>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</si>
  <si>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</si>
  <si>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</si>
  <si>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</si>
  <si>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</si>
  <si>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</si>
  <si>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</si>
  <si>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</si>
  <si>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</si>
  <si>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</si>
  <si>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</si>
  <si>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</si>
  <si>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</si>
  <si>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</si>
  <si>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</si>
  <si>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</si>
  <si>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</si>
  <si>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</si>
  <si>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Терлецький Т.Б. запис звуку на майданчику та зведення</t>
  </si>
  <si>
    <t>Безгінський С.А. монтаж телепродукту до 90 хв.</t>
  </si>
  <si>
    <t>Безгінський С.А. монтаж 10 коротких історій</t>
  </si>
  <si>
    <t>Гошовський В.М. кольорокорекція телепродукту</t>
  </si>
  <si>
    <t>хв</t>
  </si>
  <si>
    <t>Гошовський В.М. кольорокорекція 10 коротких історій</t>
  </si>
  <si>
    <t>Безгінський С.А. монтаж 3-ох тизерів для соціальних мереж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</si>
  <si>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</si>
  <si>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</si>
  <si>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</si>
  <si>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</si>
  <si>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</si>
  <si>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</si>
  <si>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</si>
  <si>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</si>
  <si>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</si>
  <si>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</si>
  <si>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</si>
  <si>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</si>
  <si>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Крутяков В.М. креативний продюсер</t>
  </si>
  <si>
    <t>Данкевич Ю.Я. оператор-постановник</t>
  </si>
  <si>
    <t>Пархомик Н.М.оператор</t>
  </si>
  <si>
    <t>Гошовський В.М. оператор дрона</t>
  </si>
  <si>
    <t>Розрахунково-касове обслуговування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</si>
  <si>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</si>
  <si>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</si>
  <si>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</si>
  <si>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</si>
  <si>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</si>
  <si>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</si>
  <si>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</si>
  <si>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Реєстр документів, що підтверджують достовірність витрат та цільове використання коштів</t>
  </si>
  <si>
    <t>за проектом "146 років, 2 місяці і 25 днів"</t>
  </si>
  <si>
    <t>(назва проекту)</t>
  </si>
  <si>
    <t>у період з 01 червня 2020 року по 23 листопада 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</si>
  <si>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</si>
  <si>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</si>
  <si>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</si>
  <si>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</si>
  <si>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</si>
  <si>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</si>
  <si>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</si>
  <si>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</si>
  <si>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</si>
  <si>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</si>
  <si>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1.3.а</t>
  </si>
  <si>
    <t xml:space="preserve">Керівник проекту </t>
  </si>
  <si>
    <t>Ощудляк О.І.</t>
  </si>
  <si>
    <t>Договір ЦПХ №3105/1 від 01.06.2020</t>
  </si>
  <si>
    <t>акт від 19.11.2020</t>
  </si>
  <si>
    <t>пл.дор. №22 від 20.11.2020</t>
  </si>
  <si>
    <t>ПДФО</t>
  </si>
  <si>
    <t>пл.дор. №9 від 19.11.2020</t>
  </si>
  <si>
    <t>Військовий збір</t>
  </si>
  <si>
    <t>пл.дор. №8 від 19.11.2020</t>
  </si>
  <si>
    <t>1.3.б</t>
  </si>
  <si>
    <t>Журналіст</t>
  </si>
  <si>
    <t>Шмідт Р.В.</t>
  </si>
  <si>
    <t>Договір ЦПХ №3105/2 від 01.06.2020</t>
  </si>
  <si>
    <t>пл.дор. №21 від 20.11.2020</t>
  </si>
  <si>
    <t>1.3.в</t>
  </si>
  <si>
    <t>Дизайнер</t>
  </si>
  <si>
    <t>Федорок О.А.</t>
  </si>
  <si>
    <t>Договір ЦПХ №2406/2 від 25.06.2020</t>
  </si>
  <si>
    <t>пл.дор. №16 від 20.11.2020</t>
  </si>
  <si>
    <t>1.3.г</t>
  </si>
  <si>
    <t>Адміністратор</t>
  </si>
  <si>
    <t>Іщик А.В.</t>
  </si>
  <si>
    <t>Договір ЦПХ №2406/3 від 25.06.2020</t>
  </si>
  <si>
    <t>пл.дор. №20 від 20.22.20</t>
  </si>
  <si>
    <t>2.1.а</t>
  </si>
  <si>
    <t>Нарахування ЄСВ</t>
  </si>
  <si>
    <t>казначейство України</t>
  </si>
  <si>
    <t>Договори ЦПХ</t>
  </si>
  <si>
    <t>ЄСВ</t>
  </si>
  <si>
    <t>пл.дор. №7 від 19.11.2020</t>
  </si>
  <si>
    <t>5.2.а</t>
  </si>
  <si>
    <t>Радіосистема раудіорекордер (оренда обладнання)</t>
  </si>
  <si>
    <t>ФОП Пастушук В.В.</t>
  </si>
  <si>
    <t>№1-06 від 01.06.2020</t>
  </si>
  <si>
    <t>акт від 24.07.2020</t>
  </si>
  <si>
    <t>пл.дор. №1 від 29.07.2020</t>
  </si>
  <si>
    <t>5.2.б</t>
  </si>
  <si>
    <t>Камера,система стабілізації (оренда обладнання)</t>
  </si>
  <si>
    <t>акт від 18.08.2020</t>
  </si>
  <si>
    <t>пл.дор. №6 від 15.10.2020</t>
  </si>
  <si>
    <t>7.2.а</t>
  </si>
  <si>
    <t>Накопичувач SSD Samsung T7 Touch 1TB Black</t>
  </si>
  <si>
    <t>ФОП Шамаєв Р.О.</t>
  </si>
  <si>
    <t>усний договір</t>
  </si>
  <si>
    <t>Накладна №003094 від 03.08.2020</t>
  </si>
  <si>
    <t>пл.дор. №3 від 05.08.2020</t>
  </si>
  <si>
    <t>7.2.б</t>
  </si>
  <si>
    <t>Зовнішній жорсткий накопичувач Seagate Game Drive Hub for Xbox 8TB 3,5</t>
  </si>
  <si>
    <t>ТОВ "Алло"</t>
  </si>
  <si>
    <t>накладна №20337214 від 14.08.2020</t>
  </si>
  <si>
    <t>пл.дор. №2 від 03.08.2020</t>
  </si>
  <si>
    <t>9.б</t>
  </si>
  <si>
    <t>SMM (розробка плану промоції проєкту та просування реклами)</t>
  </si>
  <si>
    <t>ФОП Данкевич О.І.</t>
  </si>
  <si>
    <t>№15072020-01 від 15.07.20</t>
  </si>
  <si>
    <t>акт від 18.11.2020</t>
  </si>
  <si>
    <t>пл.дор. №14 від 20.11.2020</t>
  </si>
  <si>
    <t>13.а</t>
  </si>
  <si>
    <t>ФОП Ольшевська Г.В.</t>
  </si>
  <si>
    <t>№01/10/20 від 01.10.2020</t>
  </si>
  <si>
    <t>акт №21 від 19.11.2020</t>
  </si>
  <si>
    <t>пл.дор. №18 від 20.11.2020</t>
  </si>
  <si>
    <t>13.б</t>
  </si>
  <si>
    <t>ФОП Городиський І.М.</t>
  </si>
  <si>
    <t>№010620/01 від 01.06.2020</t>
  </si>
  <si>
    <t>акт від 31.07.2020</t>
  </si>
  <si>
    <t>пл.дор. №17 від 20.11.2020</t>
  </si>
  <si>
    <t>13.в</t>
  </si>
  <si>
    <t>ТОВ АФ "Контракти-Аудит"</t>
  </si>
  <si>
    <t>Договір від 11.11.2020</t>
  </si>
  <si>
    <t>акт від 23.11.2020</t>
  </si>
  <si>
    <t>пл.дор. №19 від 20.11.2020</t>
  </si>
  <si>
    <t>14.1.а</t>
  </si>
  <si>
    <t xml:space="preserve">Запис звуку на майданчику та зведення </t>
  </si>
  <si>
    <t>ФОП Терлецький Т.Б.</t>
  </si>
  <si>
    <t>№0106/2 від 01.06.2020</t>
  </si>
  <si>
    <t>пл.дор. №11 від 20.11.2020</t>
  </si>
  <si>
    <t>14.1.б</t>
  </si>
  <si>
    <t>Монтаж телепродукту до 90 хв.</t>
  </si>
  <si>
    <t>ФОП Безгінський С.А.</t>
  </si>
  <si>
    <t>№2506/1 від 25.06.2020</t>
  </si>
  <si>
    <t>пл.дор. №13 від 20.11.2020</t>
  </si>
  <si>
    <t>14.1.в</t>
  </si>
  <si>
    <t>Монтаж 10 коротких історій</t>
  </si>
  <si>
    <t>14.1.е</t>
  </si>
  <si>
    <t>Монтаж 3-ьох тизерів</t>
  </si>
  <si>
    <t>14.1.г</t>
  </si>
  <si>
    <t>Кольорокорекція телепродукту</t>
  </si>
  <si>
    <t>ФОП Гошовський В.М.</t>
  </si>
  <si>
    <t>№0106/4 від 01.06.2020</t>
  </si>
  <si>
    <t>пл.дор. №10 від 20.11.2020</t>
  </si>
  <si>
    <t>14.1.д</t>
  </si>
  <si>
    <t>Кольорокорекція 10 коротких історій</t>
  </si>
  <si>
    <t>14.4.а</t>
  </si>
  <si>
    <t>Креативний продюсер</t>
  </si>
  <si>
    <t>ФОП Крутяков В.М.</t>
  </si>
  <si>
    <t>№0106/9 від 01.06.2020</t>
  </si>
  <si>
    <t>не оплачено</t>
  </si>
  <si>
    <t>14.4.б</t>
  </si>
  <si>
    <t>Оператор-постановник</t>
  </si>
  <si>
    <t>ФОП Данкевич Ю.Я.</t>
  </si>
  <si>
    <t>№0106/7 від 01.06.2020</t>
  </si>
  <si>
    <t>акт від 30.09.2020</t>
  </si>
  <si>
    <t>пл.дор. №4 від 14.10.2020</t>
  </si>
  <si>
    <t>14.4.в</t>
  </si>
  <si>
    <t>Оператор</t>
  </si>
  <si>
    <t>ФОП Пархомик Н.М.</t>
  </si>
  <si>
    <t>№3105/6 від 01.06.2020</t>
  </si>
  <si>
    <t>14.4.г</t>
  </si>
  <si>
    <t>Оператор дрона</t>
  </si>
  <si>
    <t>№0106/3 від 01.06.2020</t>
  </si>
  <si>
    <t>акт від 16.11.2020</t>
  </si>
  <si>
    <t>пл.дор. №5 від 14.10.2020</t>
  </si>
  <si>
    <t>14.4.д</t>
  </si>
  <si>
    <t>АТ КБ "Приватбанк"</t>
  </si>
  <si>
    <t>Договір на банківське обслуговування</t>
  </si>
  <si>
    <t>виписка банку</t>
  </si>
  <si>
    <t>ЗАГАЛЬНА СУМА:</t>
  </si>
  <si>
    <t>Витрати за даними звіту за рахунок співфінансування</t>
  </si>
  <si>
    <t>Оператор -постановник</t>
  </si>
  <si>
    <t>№0106/6 від 01.06.2020</t>
  </si>
  <si>
    <t>кв. №0.0.1905058922.1 від 14.11.2020</t>
  </si>
  <si>
    <t>Витрати за даними звіту за рахунок реінвестицій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</si>
</sst>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4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/>
    <font>
      <b/>
      <sz val="12.0"/>
      <color theme="1"/>
      <name val="Calibri"/>
    </font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b/>
      <i/>
      <sz val="12.0"/>
      <color theme="1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2" fontId="2" numFmtId="4" xfId="0" applyFill="1" applyFont="1" applyNumberFormat="1"/>
    <xf borderId="0" fillId="2" fontId="2" numFmtId="10" xfId="0" applyFont="1" applyNumberFormat="1"/>
    <xf borderId="0" fillId="0" fontId="2" numFmtId="4" xfId="0" applyFont="1" applyNumberFormat="1"/>
    <xf borderId="1" fillId="2" fontId="2" numFmtId="4" xfId="0" applyBorder="1" applyFont="1" applyNumberFormat="1"/>
    <xf borderId="1" fillId="2" fontId="2" numFmtId="10" xfId="0" applyBorder="1" applyFont="1" applyNumberFormat="1"/>
    <xf borderId="0" fillId="0" fontId="3" numFmtId="0" xfId="0" applyFont="1"/>
    <xf borderId="0" fillId="0" fontId="4" numFmtId="10" xfId="0" applyFont="1" applyNumberFormat="1"/>
    <xf borderId="0" fillId="2" fontId="3" numFmtId="4" xfId="0" applyFont="1" applyNumberFormat="1"/>
    <xf borderId="1" fillId="2" fontId="3" numFmtId="4" xfId="0" applyBorder="1" applyFont="1" applyNumberFormat="1"/>
    <xf borderId="1" fillId="2" fontId="3" numFmtId="10" xfId="0" applyBorder="1" applyFont="1" applyNumberFormat="1"/>
    <xf borderId="0" fillId="0" fontId="5" numFmtId="4" xfId="0" applyFont="1" applyNumberFormat="1"/>
    <xf borderId="0" fillId="0" fontId="3" numFmtId="10" xfId="0" applyFont="1" applyNumberFormat="1"/>
    <xf borderId="0" fillId="0" fontId="3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2" fillId="3" fontId="8" numFmtId="10" xfId="0" applyAlignment="1" applyBorder="1" applyFill="1" applyFont="1" applyNumberFormat="1">
      <alignment horizontal="center" vertical="center"/>
    </xf>
    <xf borderId="3" fillId="0" fontId="9" numFmtId="0" xfId="0" applyBorder="1" applyFont="1"/>
    <xf borderId="4" fillId="0" fontId="9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7" fillId="0" fontId="9" numFmtId="0" xfId="0" applyBorder="1" applyFont="1"/>
    <xf borderId="8" fillId="0" fontId="10" numFmtId="0" xfId="0" applyAlignment="1" applyBorder="1" applyFont="1">
      <alignment horizontal="center" shrinkToFit="0" vertical="center" wrapText="1"/>
    </xf>
    <xf borderId="9" fillId="0" fontId="9" numFmtId="0" xfId="0" applyBorder="1" applyFont="1"/>
    <xf borderId="10" fillId="0" fontId="9" numFmtId="0" xfId="0" applyBorder="1" applyFont="1"/>
    <xf borderId="11" fillId="0" fontId="1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12" fillId="0" fontId="9" numFmtId="0" xfId="0" applyBorder="1" applyFont="1"/>
    <xf borderId="13" fillId="0" fontId="9" numFmtId="0" xfId="0" applyBorder="1" applyFont="1"/>
    <xf borderId="14" fillId="0" fontId="9" numFmtId="0" xfId="0" applyBorder="1" applyFont="1"/>
    <xf borderId="15" fillId="0" fontId="2" numFmtId="10" xfId="0" applyAlignment="1" applyBorder="1" applyFont="1" applyNumberFormat="1">
      <alignment horizontal="center" shrinkToFit="0" wrapText="1"/>
    </xf>
    <xf borderId="16" fillId="0" fontId="2" numFmtId="10" xfId="0" applyAlignment="1" applyBorder="1" applyFont="1" applyNumberFormat="1">
      <alignment horizontal="center" shrinkToFit="0" wrapText="1"/>
    </xf>
    <xf borderId="17" fillId="0" fontId="11" numFmtId="10" xfId="0" applyAlignment="1" applyBorder="1" applyFont="1" applyNumberFormat="1">
      <alignment horizontal="center" vertical="center"/>
    </xf>
    <xf borderId="18" fillId="0" fontId="9" numFmtId="0" xfId="0" applyBorder="1" applyFont="1"/>
    <xf borderId="19" fillId="0" fontId="9" numFmtId="0" xfId="0" applyBorder="1" applyFont="1"/>
    <xf borderId="20" fillId="0" fontId="9" numFmtId="0" xfId="0" applyBorder="1" applyFont="1"/>
    <xf borderId="15" fillId="0" fontId="2" numFmtId="10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16" fillId="0" fontId="2" numFmtId="10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shrinkToFit="0" vertical="center" wrapText="1"/>
    </xf>
    <xf borderId="15" fillId="0" fontId="1" numFmtId="10" xfId="0" applyAlignment="1" applyBorder="1" applyFont="1" applyNumberFormat="1">
      <alignment horizontal="center" vertical="center"/>
    </xf>
    <xf borderId="21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20" fillId="0" fontId="2" numFmtId="49" xfId="0" applyAlignment="1" applyBorder="1" applyFont="1" applyNumberFormat="1">
      <alignment horizontal="center" shrinkToFit="0" vertical="center" wrapText="1"/>
    </xf>
    <xf borderId="22" fillId="0" fontId="2" numFmtId="49" xfId="0" applyAlignment="1" applyBorder="1" applyFont="1" applyNumberFormat="1">
      <alignment horizontal="center" vertical="center"/>
    </xf>
    <xf borderId="23" fillId="0" fontId="2" numFmtId="49" xfId="0" applyAlignment="1" applyBorder="1" applyFont="1" applyNumberFormat="1">
      <alignment horizontal="center" vertical="center"/>
    </xf>
    <xf borderId="24" fillId="0" fontId="2" numFmtId="49" xfId="0" applyAlignment="1" applyBorder="1" applyFont="1" applyNumberFormat="1">
      <alignment horizontal="center" vertical="center"/>
    </xf>
    <xf borderId="25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20" fillId="0" fontId="2" numFmtId="0" xfId="0" applyAlignment="1" applyBorder="1" applyFont="1">
      <alignment horizontal="center" shrinkToFit="0" vertical="center" wrapText="1"/>
    </xf>
    <xf borderId="26" fillId="3" fontId="2" numFmtId="10" xfId="0" applyAlignment="1" applyBorder="1" applyFont="1" applyNumberFormat="1">
      <alignment horizontal="center" vertical="center"/>
    </xf>
    <xf borderId="23" fillId="0" fontId="2" numFmtId="4" xfId="0" applyAlignment="1" applyBorder="1" applyFont="1" applyNumberFormat="1">
      <alignment horizontal="center" vertical="center"/>
    </xf>
    <xf borderId="24" fillId="0" fontId="2" numFmtId="4" xfId="0" applyAlignment="1" applyBorder="1" applyFont="1" applyNumberFormat="1">
      <alignment horizontal="center" vertical="center"/>
    </xf>
    <xf borderId="25" fillId="0" fontId="2" numFmtId="4" xfId="0" applyAlignment="1" applyBorder="1" applyFont="1" applyNumberFormat="1">
      <alignment horizontal="center" vertical="center"/>
    </xf>
    <xf borderId="27" fillId="3" fontId="2" numFmtId="10" xfId="0" applyAlignment="1" applyBorder="1" applyFont="1" applyNumberFormat="1">
      <alignment horizontal="center" vertical="center"/>
    </xf>
    <xf borderId="24" fillId="0" fontId="2" numFmtId="10" xfId="0" applyAlignment="1" applyBorder="1" applyFont="1" applyNumberFormat="1">
      <alignment horizontal="center" vertical="center"/>
    </xf>
    <xf borderId="24" fillId="0" fontId="1" numFmtId="10" xfId="0" applyAlignment="1" applyBorder="1" applyFont="1" applyNumberFormat="1">
      <alignment horizontal="center" vertical="center"/>
    </xf>
    <xf borderId="23" fillId="0" fontId="1" numFmtId="4" xfId="0" applyAlignment="1" applyBorder="1" applyFont="1" applyNumberFormat="1">
      <alignment horizontal="center" vertical="center"/>
    </xf>
    <xf borderId="28" fillId="0" fontId="2" numFmtId="0" xfId="0" applyAlignment="1" applyBorder="1" applyFont="1">
      <alignment horizontal="center" shrinkToFit="0" vertical="center" wrapText="1"/>
    </xf>
    <xf borderId="29" fillId="3" fontId="2" numFmtId="4" xfId="0" applyAlignment="1" applyBorder="1" applyFont="1" applyNumberFormat="1">
      <alignment horizontal="center" vertical="center"/>
    </xf>
    <xf borderId="30" fillId="0" fontId="2" numFmtId="0" xfId="0" applyAlignment="1" applyBorder="1" applyFont="1">
      <alignment horizontal="center" shrinkToFit="0" vertical="center" wrapText="1"/>
    </xf>
    <xf borderId="0" fillId="0" fontId="11" numFmtId="0" xfId="0" applyFont="1"/>
    <xf borderId="13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2" numFmtId="0" xfId="0" applyAlignment="1" applyFont="1">
      <alignment horizontal="left"/>
    </xf>
    <xf borderId="0" fillId="0" fontId="12" numFmtId="0" xfId="0" applyAlignment="1" applyFont="1">
      <alignment horizont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3" numFmtId="0" xfId="0" applyFont="1"/>
    <xf borderId="0" fillId="0" fontId="14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3" numFmtId="0" xfId="0" applyAlignment="1" applyFont="1">
      <alignment shrinkToFit="0" wrapText="1"/>
    </xf>
    <xf borderId="0" fillId="0" fontId="14" numFmtId="0" xfId="0" applyAlignment="1" applyFont="1">
      <alignment shrinkToFit="0" vertical="center" wrapText="1"/>
    </xf>
    <xf borderId="5" fillId="4" fontId="4" numFmtId="0" xfId="0" applyAlignment="1" applyBorder="1" applyFill="1" applyFont="1">
      <alignment horizontal="center" shrinkToFit="0" vertical="center" wrapText="1"/>
    </xf>
    <xf borderId="31" fillId="4" fontId="4" numFmtId="0" xfId="0" applyAlignment="1" applyBorder="1" applyFont="1">
      <alignment horizontal="center" vertical="center"/>
    </xf>
    <xf borderId="32" fillId="4" fontId="4" numFmtId="0" xfId="0" applyAlignment="1" applyBorder="1" applyFont="1">
      <alignment horizontal="center" shrinkToFit="0" vertical="center" wrapText="1"/>
    </xf>
    <xf borderId="32" fillId="4" fontId="4" numFmtId="3" xfId="0" applyAlignment="1" applyBorder="1" applyFont="1" applyNumberFormat="1">
      <alignment horizontal="center" shrinkToFit="0" vertical="center" wrapText="1"/>
    </xf>
    <xf borderId="33" fillId="4" fontId="4" numFmtId="0" xfId="0" applyAlignment="1" applyBorder="1" applyFont="1">
      <alignment horizontal="center" vertical="center"/>
    </xf>
    <xf borderId="34" fillId="0" fontId="9" numFmtId="0" xfId="0" applyBorder="1" applyFont="1"/>
    <xf borderId="35" fillId="0" fontId="9" numFmtId="0" xfId="0" applyBorder="1" applyFont="1"/>
    <xf borderId="33" fillId="4" fontId="4" numFmtId="164" xfId="0" applyAlignment="1" applyBorder="1" applyFont="1" applyNumberFormat="1">
      <alignment horizontal="center" shrinkToFit="0" vertical="center" wrapText="1"/>
    </xf>
    <xf borderId="36" fillId="0" fontId="9" numFmtId="0" xfId="0" applyBorder="1" applyFont="1"/>
    <xf borderId="37" fillId="0" fontId="9" numFmtId="0" xfId="0" applyBorder="1" applyFont="1"/>
    <xf borderId="38" fillId="0" fontId="9" numFmtId="0" xfId="0" applyBorder="1" applyFont="1"/>
    <xf borderId="33" fillId="4" fontId="4" numFmtId="0" xfId="0" applyAlignment="1" applyBorder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39" fillId="0" fontId="9" numFmtId="0" xfId="0" applyBorder="1" applyFont="1"/>
    <xf borderId="40" fillId="0" fontId="9" numFmtId="0" xfId="0" applyBorder="1" applyFont="1"/>
    <xf borderId="41" fillId="0" fontId="9" numFmtId="0" xfId="0" applyBorder="1" applyFont="1"/>
    <xf borderId="42" fillId="4" fontId="4" numFmtId="3" xfId="0" applyAlignment="1" applyBorder="1" applyFont="1" applyNumberFormat="1">
      <alignment horizontal="center" shrinkToFit="0" vertical="center" wrapText="1"/>
    </xf>
    <xf borderId="43" fillId="4" fontId="4" numFmtId="3" xfId="0" applyAlignment="1" applyBorder="1" applyFont="1" applyNumberFormat="1">
      <alignment horizontal="center" shrinkToFit="0" vertical="center" wrapText="1"/>
    </xf>
    <xf borderId="44" fillId="4" fontId="4" numFmtId="3" xfId="0" applyAlignment="1" applyBorder="1" applyFont="1" applyNumberFormat="1">
      <alignment horizontal="center" shrinkToFit="0" vertical="center" wrapText="1"/>
    </xf>
    <xf borderId="45" fillId="0" fontId="9" numFmtId="0" xfId="0" applyBorder="1" applyFont="1"/>
    <xf borderId="46" fillId="4" fontId="4" numFmtId="164" xfId="0" applyAlignment="1" applyBorder="1" applyFont="1" applyNumberFormat="1">
      <alignment horizontal="center" shrinkToFit="0" vertical="center" wrapText="1"/>
    </xf>
    <xf borderId="1" fillId="4" fontId="4" numFmtId="164" xfId="0" applyAlignment="1" applyBorder="1" applyFont="1" applyNumberFormat="1">
      <alignment horizontal="center" shrinkToFit="0" vertical="center" wrapText="1"/>
    </xf>
    <xf borderId="43" fillId="5" fontId="4" numFmtId="0" xfId="0" applyAlignment="1" applyBorder="1" applyFill="1" applyFont="1">
      <alignment shrinkToFit="0" vertical="center" wrapText="1"/>
    </xf>
    <xf borderId="43" fillId="5" fontId="4" numFmtId="0" xfId="0" applyAlignment="1" applyBorder="1" applyFont="1">
      <alignment horizontal="center" vertical="center"/>
    </xf>
    <xf borderId="42" fillId="5" fontId="4" numFmtId="0" xfId="0" applyAlignment="1" applyBorder="1" applyFont="1">
      <alignment horizontal="center" shrinkToFit="0" vertical="center" wrapText="1"/>
    </xf>
    <xf borderId="42" fillId="5" fontId="4" numFmtId="3" xfId="0" applyAlignment="1" applyBorder="1" applyFont="1" applyNumberFormat="1">
      <alignment horizontal="center" shrinkToFit="0" vertical="center" wrapText="1"/>
    </xf>
    <xf borderId="43" fillId="5" fontId="4" numFmtId="3" xfId="0" applyAlignment="1" applyBorder="1" applyFont="1" applyNumberFormat="1">
      <alignment horizontal="center" shrinkToFit="0" vertical="center" wrapText="1"/>
    </xf>
    <xf borderId="43" fillId="5" fontId="4" numFmtId="0" xfId="0" applyAlignment="1" applyBorder="1" applyFont="1">
      <alignment horizontal="center" shrinkToFit="0" vertical="center" wrapText="1"/>
    </xf>
    <xf borderId="44" fillId="5" fontId="4" numFmtId="0" xfId="0" applyAlignment="1" applyBorder="1" applyFont="1">
      <alignment horizontal="center" shrinkToFit="0" vertical="center" wrapText="1"/>
    </xf>
    <xf borderId="47" fillId="5" fontId="4" numFmtId="0" xfId="0" applyAlignment="1" applyBorder="1" applyFont="1">
      <alignment horizontal="center" shrinkToFit="0" vertical="center" wrapText="1"/>
    </xf>
    <xf borderId="42" fillId="5" fontId="4" numFmtId="0" xfId="0" applyAlignment="1" applyBorder="1" applyFont="1">
      <alignment shrinkToFit="0" vertical="center" wrapText="1"/>
    </xf>
    <xf borderId="47" fillId="5" fontId="4" numFmtId="0" xfId="0" applyAlignment="1" applyBorder="1" applyFont="1">
      <alignment horizontal="center" vertical="center"/>
    </xf>
    <xf borderId="47" fillId="5" fontId="4" numFmtId="3" xfId="0" applyAlignment="1" applyBorder="1" applyFont="1" applyNumberFormat="1">
      <alignment horizontal="center" shrinkToFit="0" vertical="center" wrapText="1"/>
    </xf>
    <xf borderId="44" fillId="5" fontId="4" numFmtId="3" xfId="0" applyAlignment="1" applyBorder="1" applyFont="1" applyNumberFormat="1">
      <alignment horizontal="center" shrinkToFit="0" vertical="center" wrapText="1"/>
    </xf>
    <xf borderId="42" fillId="6" fontId="8" numFmtId="0" xfId="0" applyAlignment="1" applyBorder="1" applyFill="1" applyFont="1">
      <alignment vertical="top"/>
    </xf>
    <xf borderId="47" fillId="6" fontId="8" numFmtId="0" xfId="0" applyAlignment="1" applyBorder="1" applyFont="1">
      <alignment horizontal="center" vertical="top"/>
    </xf>
    <xf borderId="47" fillId="6" fontId="8" numFmtId="0" xfId="0" applyAlignment="1" applyBorder="1" applyFont="1">
      <alignment shrinkToFit="0" vertical="top" wrapText="1"/>
    </xf>
    <xf borderId="47" fillId="6" fontId="15" numFmtId="165" xfId="0" applyAlignment="1" applyBorder="1" applyFont="1" applyNumberFormat="1">
      <alignment vertical="top"/>
    </xf>
    <xf borderId="42" fillId="6" fontId="15" numFmtId="165" xfId="0" applyAlignment="1" applyBorder="1" applyFont="1" applyNumberFormat="1">
      <alignment vertical="top"/>
    </xf>
    <xf borderId="44" fillId="6" fontId="15" numFmtId="165" xfId="0" applyAlignment="1" applyBorder="1" applyFont="1" applyNumberFormat="1">
      <alignment vertical="top"/>
    </xf>
    <xf borderId="42" fillId="6" fontId="16" numFmtId="165" xfId="0" applyAlignment="1" applyBorder="1" applyFont="1" applyNumberFormat="1">
      <alignment vertical="top"/>
    </xf>
    <xf borderId="47" fillId="6" fontId="16" numFmtId="165" xfId="0" applyAlignment="1" applyBorder="1" applyFont="1" applyNumberFormat="1">
      <alignment vertical="top"/>
    </xf>
    <xf borderId="43" fillId="6" fontId="16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43" fillId="7" fontId="4" numFmtId="0" xfId="0" applyAlignment="1" applyBorder="1" applyFill="1" applyFont="1">
      <alignment vertical="top"/>
    </xf>
    <xf borderId="42" fillId="7" fontId="4" numFmtId="0" xfId="0" applyAlignment="1" applyBorder="1" applyFont="1">
      <alignment horizontal="center" vertical="top"/>
    </xf>
    <xf borderId="48" fillId="7" fontId="4" numFmtId="0" xfId="0" applyAlignment="1" applyBorder="1" applyFont="1">
      <alignment shrinkToFit="0" vertical="top" wrapText="1"/>
    </xf>
    <xf borderId="49" fillId="7" fontId="6" numFmtId="165" xfId="0" applyAlignment="1" applyBorder="1" applyFont="1" applyNumberFormat="1">
      <alignment vertical="top"/>
    </xf>
    <xf borderId="48" fillId="7" fontId="6" numFmtId="4" xfId="0" applyAlignment="1" applyBorder="1" applyFont="1" applyNumberFormat="1">
      <alignment horizontal="right" vertical="top"/>
    </xf>
    <xf borderId="49" fillId="7" fontId="6" numFmtId="4" xfId="0" applyAlignment="1" applyBorder="1" applyFont="1" applyNumberFormat="1">
      <alignment horizontal="right" vertical="top"/>
    </xf>
    <xf borderId="50" fillId="7" fontId="6" numFmtId="4" xfId="0" applyAlignment="1" applyBorder="1" applyFont="1" applyNumberFormat="1">
      <alignment horizontal="right" vertical="top"/>
    </xf>
    <xf borderId="51" fillId="7" fontId="6" numFmtId="4" xfId="0" applyAlignment="1" applyBorder="1" applyFont="1" applyNumberFormat="1">
      <alignment horizontal="right" vertical="top"/>
    </xf>
    <xf borderId="52" fillId="7" fontId="6" numFmtId="4" xfId="0" applyAlignment="1" applyBorder="1" applyFont="1" applyNumberFormat="1">
      <alignment horizontal="right" vertical="top"/>
    </xf>
    <xf borderId="53" fillId="7" fontId="6" numFmtId="4" xfId="0" applyAlignment="1" applyBorder="1" applyFont="1" applyNumberFormat="1">
      <alignment horizontal="right" vertical="top"/>
    </xf>
    <xf borderId="48" fillId="7" fontId="17" numFmtId="4" xfId="0" applyAlignment="1" applyBorder="1" applyFont="1" applyNumberFormat="1">
      <alignment horizontal="right" vertical="top"/>
    </xf>
    <xf borderId="49" fillId="7" fontId="17" numFmtId="4" xfId="0" applyAlignment="1" applyBorder="1" applyFont="1" applyNumberFormat="1">
      <alignment horizontal="right" vertical="top"/>
    </xf>
    <xf borderId="49" fillId="7" fontId="17" numFmtId="10" xfId="0" applyAlignment="1" applyBorder="1" applyFont="1" applyNumberFormat="1">
      <alignment horizontal="right" vertical="top"/>
    </xf>
    <xf borderId="54" fillId="7" fontId="17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55" fillId="8" fontId="4" numFmtId="166" xfId="0" applyAlignment="1" applyBorder="1" applyFill="1" applyFont="1" applyNumberFormat="1">
      <alignment vertical="top"/>
    </xf>
    <xf borderId="56" fillId="8" fontId="4" numFmtId="49" xfId="0" applyAlignment="1" applyBorder="1" applyFont="1" applyNumberFormat="1">
      <alignment horizontal="center" vertical="top"/>
    </xf>
    <xf borderId="57" fillId="8" fontId="14" numFmtId="166" xfId="0" applyAlignment="1" applyBorder="1" applyFont="1" applyNumberFormat="1">
      <alignment shrinkToFit="0" vertical="top" wrapText="1"/>
    </xf>
    <xf borderId="58" fillId="8" fontId="4" numFmtId="166" xfId="0" applyAlignment="1" applyBorder="1" applyFont="1" applyNumberFormat="1">
      <alignment vertical="top"/>
    </xf>
    <xf borderId="55" fillId="8" fontId="4" numFmtId="4" xfId="0" applyAlignment="1" applyBorder="1" applyFont="1" applyNumberFormat="1">
      <alignment horizontal="right" vertical="top"/>
    </xf>
    <xf borderId="56" fillId="8" fontId="4" numFmtId="4" xfId="0" applyAlignment="1" applyBorder="1" applyFont="1" applyNumberFormat="1">
      <alignment horizontal="right" vertical="top"/>
    </xf>
    <xf borderId="57" fillId="8" fontId="4" numFmtId="4" xfId="0" applyAlignment="1" applyBorder="1" applyFont="1" applyNumberFormat="1">
      <alignment horizontal="right" vertical="top"/>
    </xf>
    <xf borderId="59" fillId="8" fontId="17" numFmtId="4" xfId="0" applyAlignment="1" applyBorder="1" applyFont="1" applyNumberFormat="1">
      <alignment horizontal="right" vertical="top"/>
    </xf>
    <xf borderId="44" fillId="8" fontId="17" numFmtId="4" xfId="0" applyAlignment="1" applyBorder="1" applyFont="1" applyNumberFormat="1">
      <alignment horizontal="right" vertical="top"/>
    </xf>
    <xf borderId="60" fillId="8" fontId="17" numFmtId="4" xfId="0" applyAlignment="1" applyBorder="1" applyFont="1" applyNumberFormat="1">
      <alignment horizontal="right" vertical="top"/>
    </xf>
    <xf borderId="61" fillId="8" fontId="17" numFmtId="10" xfId="0" applyAlignment="1" applyBorder="1" applyFont="1" applyNumberFormat="1">
      <alignment horizontal="right" vertical="top"/>
    </xf>
    <xf borderId="62" fillId="8" fontId="17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5" fillId="0" fontId="4" numFmtId="166" xfId="0" applyAlignment="1" applyBorder="1" applyFont="1" applyNumberFormat="1">
      <alignment vertical="top"/>
    </xf>
    <xf borderId="16" fillId="0" fontId="4" numFmtId="49" xfId="0" applyAlignment="1" applyBorder="1" applyFont="1" applyNumberFormat="1">
      <alignment horizontal="center" vertical="top"/>
    </xf>
    <xf borderId="17" fillId="0" fontId="6" numFmtId="166" xfId="0" applyAlignment="1" applyBorder="1" applyFont="1" applyNumberFormat="1">
      <alignment shrinkToFit="0" vertical="top" wrapText="1"/>
    </xf>
    <xf borderId="63" fillId="0" fontId="6" numFmtId="166" xfId="0" applyAlignment="1" applyBorder="1" applyFont="1" applyNumberFormat="1">
      <alignment horizontal="center" vertical="top"/>
    </xf>
    <xf borderId="15" fillId="0" fontId="6" numFmtId="4" xfId="0" applyAlignment="1" applyBorder="1" applyFont="1" applyNumberFormat="1">
      <alignment horizontal="right" vertical="top"/>
    </xf>
    <xf borderId="16" fillId="0" fontId="6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15" fillId="0" fontId="17" numFmtId="4" xfId="0" applyAlignment="1" applyBorder="1" applyFont="1" applyNumberFormat="1">
      <alignment horizontal="right" vertical="top"/>
    </xf>
    <xf borderId="21" fillId="0" fontId="17" numFmtId="4" xfId="0" applyAlignment="1" applyBorder="1" applyFont="1" applyNumberFormat="1">
      <alignment horizontal="right" vertical="top"/>
    </xf>
    <xf borderId="64" fillId="0" fontId="17" numFmtId="4" xfId="0" applyAlignment="1" applyBorder="1" applyFont="1" applyNumberFormat="1">
      <alignment horizontal="right" vertical="top"/>
    </xf>
    <xf borderId="17" fillId="0" fontId="18" numFmtId="10" xfId="0" applyAlignment="1" applyBorder="1" applyFont="1" applyNumberFormat="1">
      <alignment horizontal="right" vertical="top"/>
    </xf>
    <xf borderId="28" fillId="0" fontId="18" numFmtId="0" xfId="0" applyAlignment="1" applyBorder="1" applyFont="1">
      <alignment horizontal="right" shrinkToFit="0" vertical="top" wrapText="1"/>
    </xf>
    <xf borderId="65" fillId="0" fontId="4" numFmtId="166" xfId="0" applyAlignment="1" applyBorder="1" applyFont="1" applyNumberFormat="1">
      <alignment vertical="top"/>
    </xf>
    <xf borderId="66" fillId="0" fontId="4" numFmtId="49" xfId="0" applyAlignment="1" applyBorder="1" applyFont="1" applyNumberFormat="1">
      <alignment horizontal="center" vertical="top"/>
    </xf>
    <xf borderId="67" fillId="0" fontId="6" numFmtId="166" xfId="0" applyAlignment="1" applyBorder="1" applyFont="1" applyNumberFormat="1">
      <alignment shrinkToFit="0" vertical="top" wrapText="1"/>
    </xf>
    <xf borderId="68" fillId="0" fontId="6" numFmtId="166" xfId="0" applyAlignment="1" applyBorder="1" applyFont="1" applyNumberFormat="1">
      <alignment horizontal="center" vertical="top"/>
    </xf>
    <xf borderId="65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67" fillId="0" fontId="6" numFmtId="4" xfId="0" applyAlignment="1" applyBorder="1" applyFont="1" applyNumberFormat="1">
      <alignment horizontal="right" vertical="top"/>
    </xf>
    <xf borderId="65" fillId="0" fontId="17" numFmtId="4" xfId="0" applyAlignment="1" applyBorder="1" applyFont="1" applyNumberFormat="1">
      <alignment horizontal="right" vertical="top"/>
    </xf>
    <xf borderId="69" fillId="0" fontId="17" numFmtId="4" xfId="0" applyAlignment="1" applyBorder="1" applyFont="1" applyNumberFormat="1">
      <alignment horizontal="right" vertical="top"/>
    </xf>
    <xf borderId="70" fillId="0" fontId="17" numFmtId="4" xfId="0" applyAlignment="1" applyBorder="1" applyFont="1" applyNumberFormat="1">
      <alignment horizontal="right" vertical="top"/>
    </xf>
    <xf borderId="71" fillId="0" fontId="18" numFmtId="10" xfId="0" applyAlignment="1" applyBorder="1" applyFont="1" applyNumberFormat="1">
      <alignment horizontal="right" vertical="top"/>
    </xf>
    <xf borderId="30" fillId="0" fontId="18" numFmtId="0" xfId="0" applyAlignment="1" applyBorder="1" applyFont="1">
      <alignment horizontal="right" shrinkToFit="0" vertical="top" wrapText="1"/>
    </xf>
    <xf borderId="72" fillId="8" fontId="4" numFmtId="4" xfId="0" applyAlignment="1" applyBorder="1" applyFont="1" applyNumberFormat="1">
      <alignment horizontal="right" vertical="top"/>
    </xf>
    <xf borderId="21" fillId="0" fontId="6" numFmtId="4" xfId="0" applyAlignment="1" applyBorder="1" applyFont="1" applyNumberFormat="1">
      <alignment horizontal="right" vertical="top"/>
    </xf>
    <xf borderId="73" fillId="0" fontId="4" numFmtId="166" xfId="0" applyAlignment="1" applyBorder="1" applyFont="1" applyNumberFormat="1">
      <alignment vertical="top"/>
    </xf>
    <xf borderId="74" fillId="0" fontId="4" numFmtId="49" xfId="0" applyAlignment="1" applyBorder="1" applyFont="1" applyNumberFormat="1">
      <alignment horizontal="center" vertical="top"/>
    </xf>
    <xf borderId="71" fillId="0" fontId="6" numFmtId="166" xfId="0" applyAlignment="1" applyBorder="1" applyFont="1" applyNumberFormat="1">
      <alignment shrinkToFit="0" vertical="top" wrapText="1"/>
    </xf>
    <xf borderId="75" fillId="0" fontId="6" numFmtId="166" xfId="0" applyAlignment="1" applyBorder="1" applyFont="1" applyNumberFormat="1">
      <alignment horizontal="center" vertical="top"/>
    </xf>
    <xf borderId="73" fillId="0" fontId="6" numFmtId="4" xfId="0" applyAlignment="1" applyBorder="1" applyFont="1" applyNumberFormat="1">
      <alignment horizontal="right" vertical="top"/>
    </xf>
    <xf borderId="74" fillId="0" fontId="6" numFmtId="4" xfId="0" applyAlignment="1" applyBorder="1" applyFont="1" applyNumberFormat="1">
      <alignment horizontal="right" vertical="top"/>
    </xf>
    <xf borderId="71" fillId="0" fontId="6" numFmtId="4" xfId="0" applyAlignment="1" applyBorder="1" applyFont="1" applyNumberFormat="1">
      <alignment horizontal="right" vertical="top"/>
    </xf>
    <xf borderId="76" fillId="0" fontId="6" numFmtId="4" xfId="0" applyAlignment="1" applyBorder="1" applyFont="1" applyNumberFormat="1">
      <alignment horizontal="right" vertical="top"/>
    </xf>
    <xf borderId="77" fillId="8" fontId="17" numFmtId="10" xfId="0" applyAlignment="1" applyBorder="1" applyFont="1" applyNumberFormat="1">
      <alignment horizontal="right" vertical="top"/>
    </xf>
    <xf borderId="28" fillId="8" fontId="17" numFmtId="0" xfId="0" applyAlignment="1" applyBorder="1" applyFont="1">
      <alignment horizontal="right" shrinkToFit="0" vertical="top" wrapText="1"/>
    </xf>
    <xf borderId="67" fillId="0" fontId="18" numFmtId="10" xfId="0" applyAlignment="1" applyBorder="1" applyFont="1" applyNumberFormat="1">
      <alignment horizontal="right" vertical="top"/>
    </xf>
    <xf borderId="78" fillId="0" fontId="18" numFmtId="0" xfId="0" applyAlignment="1" applyBorder="1" applyFont="1">
      <alignment horizontal="right" shrinkToFit="0" vertical="top" wrapText="1"/>
    </xf>
    <xf borderId="54" fillId="9" fontId="14" numFmtId="166" xfId="0" applyAlignment="1" applyBorder="1" applyFill="1" applyFont="1" applyNumberFormat="1">
      <alignment vertical="top"/>
    </xf>
    <xf borderId="79" fillId="9" fontId="4" numFmtId="166" xfId="0" applyAlignment="1" applyBorder="1" applyFont="1" applyNumberFormat="1">
      <alignment horizontal="center" vertical="top"/>
    </xf>
    <xf borderId="80" fillId="9" fontId="4" numFmtId="166" xfId="0" applyAlignment="1" applyBorder="1" applyFont="1" applyNumberFormat="1">
      <alignment shrinkToFit="0" vertical="top" wrapText="1"/>
    </xf>
    <xf borderId="42" fillId="9" fontId="4" numFmtId="166" xfId="0" applyAlignment="1" applyBorder="1" applyFont="1" applyNumberFormat="1">
      <alignment vertical="top"/>
    </xf>
    <xf borderId="50" fillId="9" fontId="4" numFmtId="4" xfId="0" applyAlignment="1" applyBorder="1" applyFont="1" applyNumberFormat="1">
      <alignment horizontal="right" vertical="top"/>
    </xf>
    <xf borderId="48" fillId="9" fontId="4" numFmtId="4" xfId="0" applyAlignment="1" applyBorder="1" applyFont="1" applyNumberFormat="1">
      <alignment horizontal="right" vertical="top"/>
    </xf>
    <xf borderId="51" fillId="9" fontId="4" numFmtId="4" xfId="0" applyAlignment="1" applyBorder="1" applyFont="1" applyNumberFormat="1">
      <alignment horizontal="right" vertical="top"/>
    </xf>
    <xf borderId="54" fillId="9" fontId="4" numFmtId="4" xfId="0" applyAlignment="1" applyBorder="1" applyFont="1" applyNumberFormat="1">
      <alignment horizontal="right" vertical="top"/>
    </xf>
    <xf borderId="79" fillId="9" fontId="4" numFmtId="4" xfId="0" applyAlignment="1" applyBorder="1" applyFont="1" applyNumberFormat="1">
      <alignment horizontal="right" vertical="top"/>
    </xf>
    <xf borderId="49" fillId="9" fontId="4" numFmtId="4" xfId="0" applyAlignment="1" applyBorder="1" applyFont="1" applyNumberFormat="1">
      <alignment horizontal="right" vertical="top"/>
    </xf>
    <xf borderId="81" fillId="9" fontId="4" numFmtId="10" xfId="0" applyAlignment="1" applyBorder="1" applyFont="1" applyNumberFormat="1">
      <alignment horizontal="right" vertical="top"/>
    </xf>
    <xf borderId="54" fillId="9" fontId="4" numFmtId="0" xfId="0" applyAlignment="1" applyBorder="1" applyFont="1">
      <alignment horizontal="right" shrinkToFit="0" vertical="top" wrapText="1"/>
    </xf>
    <xf borderId="82" fillId="7" fontId="4" numFmtId="166" xfId="0" applyAlignment="1" applyBorder="1" applyFont="1" applyNumberFormat="1">
      <alignment vertical="top"/>
    </xf>
    <xf borderId="83" fillId="7" fontId="4" numFmtId="0" xfId="0" applyAlignment="1" applyBorder="1" applyFont="1">
      <alignment horizontal="center" vertical="top"/>
    </xf>
    <xf borderId="48" fillId="7" fontId="4" numFmtId="166" xfId="0" applyAlignment="1" applyBorder="1" applyFont="1" applyNumberFormat="1">
      <alignment horizontal="left" shrinkToFit="0" vertical="top" wrapText="1"/>
    </xf>
    <xf borderId="53" fillId="7" fontId="6" numFmtId="166" xfId="0" applyAlignment="1" applyBorder="1" applyFont="1" applyNumberFormat="1">
      <alignment vertical="top"/>
    </xf>
    <xf borderId="1" fillId="7" fontId="6" numFmtId="4" xfId="0" applyAlignment="1" applyBorder="1" applyFont="1" applyNumberFormat="1">
      <alignment horizontal="right" vertical="top"/>
    </xf>
    <xf borderId="83" fillId="7" fontId="6" numFmtId="4" xfId="0" applyAlignment="1" applyBorder="1" applyFont="1" applyNumberFormat="1">
      <alignment horizontal="right" vertical="top"/>
    </xf>
    <xf borderId="46" fillId="7" fontId="6" numFmtId="4" xfId="0" applyAlignment="1" applyBorder="1" applyFont="1" applyNumberFormat="1">
      <alignment horizontal="right" vertical="top"/>
    </xf>
    <xf borderId="61" fillId="8" fontId="14" numFmtId="166" xfId="0" applyAlignment="1" applyBorder="1" applyFont="1" applyNumberFormat="1">
      <alignment shrinkToFit="0" vertical="top" wrapText="1"/>
    </xf>
    <xf borderId="84" fillId="8" fontId="4" numFmtId="166" xfId="0" applyAlignment="1" applyBorder="1" applyFont="1" applyNumberFormat="1">
      <alignment horizontal="center" vertical="top"/>
    </xf>
    <xf borderId="81" fillId="9" fontId="4" numFmtId="166" xfId="0" applyAlignment="1" applyBorder="1" applyFont="1" applyNumberFormat="1">
      <alignment shrinkToFit="0" vertical="top" wrapText="1"/>
    </xf>
    <xf borderId="48" fillId="9" fontId="4" numFmtId="166" xfId="0" applyAlignment="1" applyBorder="1" applyFont="1" applyNumberFormat="1">
      <alignment vertical="top"/>
    </xf>
    <xf borderId="85" fillId="7" fontId="4" numFmtId="49" xfId="0" applyAlignment="1" applyBorder="1" applyFont="1" applyNumberFormat="1">
      <alignment horizontal="center" vertical="top"/>
    </xf>
    <xf borderId="86" fillId="7" fontId="4" numFmtId="166" xfId="0" applyAlignment="1" applyBorder="1" applyFont="1" applyNumberFormat="1">
      <alignment horizontal="left" shrinkToFit="0" vertical="top" wrapText="1"/>
    </xf>
    <xf borderId="87" fillId="7" fontId="6" numFmtId="166" xfId="0" applyAlignment="1" applyBorder="1" applyFont="1" applyNumberFormat="1">
      <alignment vertical="top"/>
    </xf>
    <xf borderId="86" fillId="7" fontId="6" numFmtId="4" xfId="0" applyAlignment="1" applyBorder="1" applyFont="1" applyNumberFormat="1">
      <alignment horizontal="right" vertical="top"/>
    </xf>
    <xf borderId="87" fillId="7" fontId="6" numFmtId="4" xfId="0" applyAlignment="1" applyBorder="1" applyFont="1" applyNumberFormat="1">
      <alignment horizontal="right" vertical="top"/>
    </xf>
    <xf borderId="84" fillId="8" fontId="4" numFmtId="166" xfId="0" applyAlignment="1" applyBorder="1" applyFont="1" applyNumberFormat="1">
      <alignment vertical="top"/>
    </xf>
    <xf borderId="88" fillId="8" fontId="17" numFmtId="10" xfId="0" applyAlignment="1" applyBorder="1" applyFont="1" applyNumberFormat="1">
      <alignment horizontal="right" vertical="top"/>
    </xf>
    <xf borderId="18" fillId="0" fontId="17" numFmtId="4" xfId="0" applyAlignment="1" applyBorder="1" applyFont="1" applyNumberFormat="1">
      <alignment horizontal="right" vertical="top"/>
    </xf>
    <xf borderId="89" fillId="0" fontId="18" numFmtId="10" xfId="0" applyAlignment="1" applyBorder="1" applyFont="1" applyNumberFormat="1">
      <alignment horizontal="right" vertical="top"/>
    </xf>
    <xf borderId="90" fillId="0" fontId="17" numFmtId="4" xfId="0" applyAlignment="1" applyBorder="1" applyFont="1" applyNumberFormat="1">
      <alignment horizontal="right" vertical="top"/>
    </xf>
    <xf borderId="91" fillId="8" fontId="17" numFmtId="10" xfId="0" applyAlignment="1" applyBorder="1" applyFont="1" applyNumberFormat="1">
      <alignment horizontal="right" vertical="top"/>
    </xf>
    <xf borderId="50" fillId="9" fontId="14" numFmtId="166" xfId="0" applyAlignment="1" applyBorder="1" applyFont="1" applyNumberFormat="1">
      <alignment vertical="top"/>
    </xf>
    <xf borderId="51" fillId="9" fontId="4" numFmtId="166" xfId="0" applyAlignment="1" applyBorder="1" applyFont="1" applyNumberFormat="1">
      <alignment horizontal="center" vertical="top"/>
    </xf>
    <xf borderId="80" fillId="9" fontId="6" numFmtId="166" xfId="0" applyAlignment="1" applyBorder="1" applyFont="1" applyNumberFormat="1">
      <alignment shrinkToFit="0" vertical="top" wrapText="1"/>
    </xf>
    <xf borderId="42" fillId="9" fontId="6" numFmtId="166" xfId="0" applyAlignment="1" applyBorder="1" applyFont="1" applyNumberFormat="1">
      <alignment vertical="top"/>
    </xf>
    <xf borderId="59" fillId="9" fontId="4" numFmtId="4" xfId="0" applyAlignment="1" applyBorder="1" applyFont="1" applyNumberFormat="1">
      <alignment horizontal="right" vertical="top"/>
    </xf>
    <xf borderId="92" fillId="9" fontId="4" numFmtId="4" xfId="0" applyAlignment="1" applyBorder="1" applyFont="1" applyNumberFormat="1">
      <alignment horizontal="right" vertical="top"/>
    </xf>
    <xf borderId="80" fillId="9" fontId="4" numFmtId="4" xfId="0" applyAlignment="1" applyBorder="1" applyFont="1" applyNumberFormat="1">
      <alignment horizontal="right" vertical="top"/>
    </xf>
    <xf borderId="60" fillId="9" fontId="4" numFmtId="4" xfId="0" applyAlignment="1" applyBorder="1" applyFont="1" applyNumberFormat="1">
      <alignment horizontal="right" vertical="top"/>
    </xf>
    <xf borderId="93" fillId="9" fontId="4" numFmtId="4" xfId="0" applyAlignment="1" applyBorder="1" applyFont="1" applyNumberFormat="1">
      <alignment horizontal="right" vertical="top"/>
    </xf>
    <xf borderId="47" fillId="9" fontId="4" numFmtId="4" xfId="0" applyAlignment="1" applyBorder="1" applyFont="1" applyNumberFormat="1">
      <alignment horizontal="right" vertical="top"/>
    </xf>
    <xf borderId="94" fillId="9" fontId="4" numFmtId="10" xfId="0" applyAlignment="1" applyBorder="1" applyFont="1" applyNumberFormat="1">
      <alignment horizontal="right" vertical="top"/>
    </xf>
    <xf borderId="95" fillId="9" fontId="4" numFmtId="0" xfId="0" applyAlignment="1" applyBorder="1" applyFont="1">
      <alignment horizontal="right" shrinkToFit="0" vertical="top" wrapText="1"/>
    </xf>
    <xf borderId="96" fillId="7" fontId="4" numFmtId="166" xfId="0" applyAlignment="1" applyBorder="1" applyFont="1" applyNumberFormat="1">
      <alignment vertical="top"/>
    </xf>
    <xf borderId="83" fillId="7" fontId="4" numFmtId="49" xfId="0" applyAlignment="1" applyBorder="1" applyFont="1" applyNumberFormat="1">
      <alignment horizontal="center" vertical="top"/>
    </xf>
    <xf borderId="49" fillId="7" fontId="6" numFmtId="166" xfId="0" applyAlignment="1" applyBorder="1" applyFont="1" applyNumberFormat="1">
      <alignment vertical="top"/>
    </xf>
    <xf borderId="97" fillId="8" fontId="4" numFmtId="4" xfId="0" applyAlignment="1" applyBorder="1" applyFont="1" applyNumberFormat="1">
      <alignment horizontal="right" vertical="top"/>
    </xf>
    <xf borderId="98" fillId="8" fontId="4" numFmtId="4" xfId="0" applyAlignment="1" applyBorder="1" applyFont="1" applyNumberFormat="1">
      <alignment horizontal="right" vertical="top"/>
    </xf>
    <xf borderId="61" fillId="8" fontId="4" numFmtId="4" xfId="0" applyAlignment="1" applyBorder="1" applyFont="1" applyNumberFormat="1">
      <alignment horizontal="right" vertical="top"/>
    </xf>
    <xf borderId="99" fillId="8" fontId="4" numFmtId="4" xfId="0" applyAlignment="1" applyBorder="1" applyFont="1" applyNumberFormat="1">
      <alignment horizontal="right" vertical="top"/>
    </xf>
    <xf borderId="63" fillId="0" fontId="6" numFmtId="166" xfId="0" applyAlignment="1" applyBorder="1" applyFont="1" applyNumberFormat="1">
      <alignment vertical="top"/>
    </xf>
    <xf borderId="64" fillId="0" fontId="6" numFmtId="4" xfId="0" applyAlignment="1" applyBorder="1" applyFont="1" applyNumberFormat="1">
      <alignment horizontal="right" vertical="top"/>
    </xf>
    <xf borderId="75" fillId="0" fontId="6" numFmtId="166" xfId="0" applyAlignment="1" applyBorder="1" applyFont="1" applyNumberFormat="1">
      <alignment vertical="top"/>
    </xf>
    <xf borderId="100" fillId="0" fontId="6" numFmtId="4" xfId="0" applyAlignment="1" applyBorder="1" applyFont="1" applyNumberFormat="1">
      <alignment horizontal="right" vertical="top"/>
    </xf>
    <xf borderId="52" fillId="9" fontId="4" numFmtId="4" xfId="0" applyAlignment="1" applyBorder="1" applyFont="1" applyNumberFormat="1">
      <alignment horizontal="right" vertical="top"/>
    </xf>
    <xf borderId="80" fillId="9" fontId="4" numFmtId="10" xfId="0" applyAlignment="1" applyBorder="1" applyFont="1" applyNumberFormat="1">
      <alignment horizontal="right" vertical="top"/>
    </xf>
    <xf borderId="43" fillId="9" fontId="4" numFmtId="0" xfId="0" applyAlignment="1" applyBorder="1" applyFont="1">
      <alignment horizontal="right" shrinkToFit="0" vertical="top" wrapText="1"/>
    </xf>
    <xf borderId="59" fillId="7" fontId="4" numFmtId="166" xfId="0" applyAlignment="1" applyBorder="1" applyFont="1" applyNumberFormat="1">
      <alignment vertical="top"/>
    </xf>
    <xf borderId="80" fillId="7" fontId="4" numFmtId="49" xfId="0" applyAlignment="1" applyBorder="1" applyFont="1" applyNumberFormat="1">
      <alignment horizontal="center" vertical="top"/>
    </xf>
    <xf borderId="101" fillId="8" fontId="4" numFmtId="4" xfId="0" applyAlignment="1" applyBorder="1" applyFont="1" applyNumberFormat="1">
      <alignment horizontal="right" vertical="top"/>
    </xf>
    <xf borderId="102" fillId="8" fontId="4" numFmtId="4" xfId="0" applyAlignment="1" applyBorder="1" applyFont="1" applyNumberFormat="1">
      <alignment horizontal="right" vertical="top"/>
    </xf>
    <xf borderId="63" fillId="0" fontId="6" numFmtId="166" xfId="0" applyAlignment="1" applyBorder="1" applyFont="1" applyNumberFormat="1">
      <alignment shrinkToFit="0" vertical="top" wrapText="1"/>
    </xf>
    <xf borderId="15" fillId="0" fontId="6" numFmtId="4" xfId="0" applyAlignment="1" applyBorder="1" applyFont="1" applyNumberFormat="1">
      <alignment horizontal="right" shrinkToFit="0" vertical="top" wrapText="1"/>
    </xf>
    <xf borderId="16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21" fillId="0" fontId="6" numFmtId="4" xfId="0" applyAlignment="1" applyBorder="1" applyFont="1" applyNumberFormat="1">
      <alignment horizontal="right" shrinkToFit="0" vertical="top" wrapText="1"/>
    </xf>
    <xf borderId="68" fillId="0" fontId="6" numFmtId="166" xfId="0" applyAlignment="1" applyBorder="1" applyFont="1" applyNumberFormat="1">
      <alignment shrinkToFit="0" vertical="top" wrapText="1"/>
    </xf>
    <xf borderId="65" fillId="0" fontId="6" numFmtId="4" xfId="0" applyAlignment="1" applyBorder="1" applyFont="1" applyNumberFormat="1">
      <alignment horizontal="right" shrinkToFit="0" vertical="top" wrapText="1"/>
    </xf>
    <xf borderId="66" fillId="0" fontId="6" numFmtId="4" xfId="0" applyAlignment="1" applyBorder="1" applyFont="1" applyNumberFormat="1">
      <alignment horizontal="right"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73" fillId="0" fontId="6" numFmtId="4" xfId="0" applyAlignment="1" applyBorder="1" applyFont="1" applyNumberFormat="1">
      <alignment horizontal="right" shrinkToFit="0" vertical="top" wrapText="1"/>
    </xf>
    <xf borderId="74" fillId="0" fontId="6" numFmtId="4" xfId="0" applyAlignment="1" applyBorder="1" applyFont="1" applyNumberFormat="1">
      <alignment horizontal="right" shrinkToFit="0" vertical="top" wrapText="1"/>
    </xf>
    <xf borderId="76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vertical="top"/>
    </xf>
    <xf borderId="69" fillId="0" fontId="6" numFmtId="4" xfId="0" applyAlignment="1" applyBorder="1" applyFont="1" applyNumberFormat="1">
      <alignment horizontal="right" vertical="top"/>
    </xf>
    <xf borderId="17" fillId="0" fontId="6" numFmtId="166" xfId="0" applyAlignment="1" applyBorder="1" applyFont="1" applyNumberFormat="1">
      <alignment horizontal="left" shrinkToFit="0" vertical="top" wrapText="1"/>
    </xf>
    <xf borderId="67" fillId="0" fontId="6" numFmtId="166" xfId="0" applyAlignment="1" applyBorder="1" applyFont="1" applyNumberFormat="1">
      <alignment horizontal="left" shrinkToFit="0" vertical="top" wrapText="1"/>
    </xf>
    <xf borderId="80" fillId="7" fontId="4" numFmtId="49" xfId="0" applyAlignment="1" applyBorder="1" applyFont="1" applyNumberFormat="1">
      <alignment horizontal="center" shrinkToFit="0" vertical="top" wrapText="1"/>
    </xf>
    <xf borderId="87" fillId="7" fontId="17" numFmtId="4" xfId="0" applyAlignment="1" applyBorder="1" applyFont="1" applyNumberFormat="1">
      <alignment horizontal="right" vertical="top"/>
    </xf>
    <xf borderId="98" fillId="7" fontId="17" numFmtId="4" xfId="0" applyAlignment="1" applyBorder="1" applyFont="1" applyNumberFormat="1">
      <alignment horizontal="right" vertical="top"/>
    </xf>
    <xf borderId="61" fillId="7" fontId="17" numFmtId="10" xfId="0" applyAlignment="1" applyBorder="1" applyFont="1" applyNumberFormat="1">
      <alignment horizontal="right" vertical="top"/>
    </xf>
    <xf borderId="62" fillId="7" fontId="17" numFmtId="0" xfId="0" applyAlignment="1" applyBorder="1" applyFont="1">
      <alignment horizontal="right" shrinkToFit="0" vertical="top" wrapText="1"/>
    </xf>
    <xf borderId="73" fillId="0" fontId="17" numFmtId="4" xfId="0" applyAlignment="1" applyBorder="1" applyFont="1" applyNumberFormat="1">
      <alignment horizontal="right" vertical="top"/>
    </xf>
    <xf borderId="76" fillId="0" fontId="17" numFmtId="4" xfId="0" applyAlignment="1" applyBorder="1" applyFont="1" applyNumberFormat="1">
      <alignment horizontal="right" vertical="top"/>
    </xf>
    <xf borderId="103" fillId="0" fontId="17" numFmtId="4" xfId="0" applyAlignment="1" applyBorder="1" applyFont="1" applyNumberFormat="1">
      <alignment horizontal="right" vertical="top"/>
    </xf>
    <xf borderId="49" fillId="7" fontId="4" numFmtId="166" xfId="0" applyAlignment="1" applyBorder="1" applyFont="1" applyNumberFormat="1">
      <alignment vertical="top"/>
    </xf>
    <xf borderId="48" fillId="7" fontId="4" numFmtId="4" xfId="0" applyAlignment="1" applyBorder="1" applyFont="1" applyNumberFormat="1">
      <alignment horizontal="right" vertical="top"/>
    </xf>
    <xf borderId="49" fillId="7" fontId="4" numFmtId="4" xfId="0" applyAlignment="1" applyBorder="1" applyFont="1" applyNumberFormat="1">
      <alignment horizontal="right" vertical="top"/>
    </xf>
    <xf borderId="53" fillId="7" fontId="4" numFmtId="4" xfId="0" applyAlignment="1" applyBorder="1" applyFont="1" applyNumberFormat="1">
      <alignment horizontal="right" vertical="top"/>
    </xf>
    <xf borderId="61" fillId="8" fontId="14" numFmtId="166" xfId="0" applyAlignment="1" applyBorder="1" applyFont="1" applyNumberFormat="1">
      <alignment horizontal="left" shrinkToFit="0" vertical="top" wrapText="1"/>
    </xf>
    <xf borderId="57" fillId="8" fontId="14" numFmtId="166" xfId="0" applyAlignment="1" applyBorder="1" applyFont="1" applyNumberFormat="1">
      <alignment horizontal="left" shrinkToFit="0" vertical="top" wrapText="1"/>
    </xf>
    <xf borderId="47" fillId="9" fontId="4" numFmtId="10" xfId="0" applyAlignment="1" applyBorder="1" applyFont="1" applyNumberFormat="1">
      <alignment horizontal="right" vertical="top"/>
    </xf>
    <xf borderId="43" fillId="7" fontId="4" numFmtId="166" xfId="0" applyAlignment="1" applyBorder="1" applyFont="1" applyNumberFormat="1">
      <alignment vertical="top"/>
    </xf>
    <xf borderId="42" fillId="7" fontId="4" numFmtId="49" xfId="0" applyAlignment="1" applyBorder="1" applyFont="1" applyNumberFormat="1">
      <alignment horizontal="center" vertical="top"/>
    </xf>
    <xf quotePrefix="1" borderId="16" fillId="0" fontId="4" numFmtId="49" xfId="0" applyAlignment="1" applyBorder="1" applyFont="1" applyNumberFormat="1">
      <alignment horizontal="center" vertical="top"/>
    </xf>
    <xf borderId="104" fillId="9" fontId="4" numFmtId="10" xfId="0" applyAlignment="1" applyBorder="1" applyFont="1" applyNumberFormat="1">
      <alignment horizontal="right" vertical="top"/>
    </xf>
    <xf borderId="42" fillId="7" fontId="4" numFmtId="166" xfId="0" applyAlignment="1" applyBorder="1" applyFont="1" applyNumberFormat="1">
      <alignment horizontal="left" shrinkToFit="0" vertical="top" wrapText="1"/>
    </xf>
    <xf borderId="47" fillId="7" fontId="6" numFmtId="166" xfId="0" applyAlignment="1" applyBorder="1" applyFont="1" applyNumberFormat="1">
      <alignment horizontal="center" vertical="top"/>
    </xf>
    <xf borderId="42" fillId="7" fontId="6" numFmtId="4" xfId="0" applyAlignment="1" applyBorder="1" applyFont="1" applyNumberFormat="1">
      <alignment horizontal="right" vertical="top"/>
    </xf>
    <xf borderId="47" fillId="7" fontId="6" numFmtId="4" xfId="0" applyAlignment="1" applyBorder="1" applyFont="1" applyNumberFormat="1">
      <alignment horizontal="right" vertical="top"/>
    </xf>
    <xf borderId="44" fillId="7" fontId="6" numFmtId="4" xfId="0" applyAlignment="1" applyBorder="1" applyFont="1" applyNumberFormat="1">
      <alignment horizontal="right" vertical="top"/>
    </xf>
    <xf borderId="49" fillId="7" fontId="4" numFmtId="10" xfId="0" applyAlignment="1" applyBorder="1" applyFont="1" applyNumberFormat="1">
      <alignment horizontal="right" vertical="top"/>
    </xf>
    <xf borderId="54" fillId="7" fontId="4" numFmtId="0" xfId="0" applyAlignment="1" applyBorder="1" applyFont="1">
      <alignment horizontal="right" shrinkToFit="0" vertical="top" wrapText="1"/>
    </xf>
    <xf borderId="55" fillId="0" fontId="4" numFmtId="166" xfId="0" applyAlignment="1" applyBorder="1" applyFont="1" applyNumberFormat="1">
      <alignment vertical="top"/>
    </xf>
    <xf borderId="56" fillId="0" fontId="4" numFmtId="167" xfId="0" applyAlignment="1" applyBorder="1" applyFont="1" applyNumberFormat="1">
      <alignment horizontal="center" vertical="top"/>
    </xf>
    <xf borderId="56" fillId="0" fontId="6" numFmtId="166" xfId="0" applyAlignment="1" applyBorder="1" applyFont="1" applyNumberFormat="1">
      <alignment shrinkToFit="0" vertical="top" wrapText="1"/>
    </xf>
    <xf borderId="105" fillId="0" fontId="6" numFmtId="166" xfId="0" applyAlignment="1" applyBorder="1" applyFont="1" applyNumberFormat="1">
      <alignment horizontal="center" vertical="top"/>
    </xf>
    <xf borderId="55" fillId="0" fontId="6" numFmtId="4" xfId="0" applyAlignment="1" applyBorder="1" applyFont="1" applyNumberFormat="1">
      <alignment horizontal="right" vertical="top"/>
    </xf>
    <xf borderId="56" fillId="0" fontId="6" numFmtId="4" xfId="0" applyAlignment="1" applyBorder="1" applyFont="1" applyNumberFormat="1">
      <alignment horizontal="right" vertical="top"/>
    </xf>
    <xf borderId="105" fillId="0" fontId="6" numFmtId="4" xfId="0" applyAlignment="1" applyBorder="1" applyFont="1" applyNumberFormat="1">
      <alignment horizontal="right" vertical="top"/>
    </xf>
    <xf borderId="72" fillId="0" fontId="6" numFmtId="4" xfId="0" applyAlignment="1" applyBorder="1" applyFont="1" applyNumberFormat="1">
      <alignment horizontal="right" vertical="top"/>
    </xf>
    <xf borderId="106" fillId="0" fontId="6" numFmtId="4" xfId="0" applyAlignment="1" applyBorder="1" applyFont="1" applyNumberFormat="1">
      <alignment horizontal="right" vertical="top"/>
    </xf>
    <xf borderId="55" fillId="0" fontId="17" numFmtId="4" xfId="0" applyAlignment="1" applyBorder="1" applyFont="1" applyNumberFormat="1">
      <alignment horizontal="right" vertical="top"/>
    </xf>
    <xf borderId="72" fillId="0" fontId="17" numFmtId="4" xfId="0" applyAlignment="1" applyBorder="1" applyFont="1" applyNumberFormat="1">
      <alignment horizontal="right" vertical="top"/>
    </xf>
    <xf borderId="10" fillId="0" fontId="17" numFmtId="4" xfId="0" applyAlignment="1" applyBorder="1" applyFont="1" applyNumberFormat="1">
      <alignment horizontal="right" vertical="top"/>
    </xf>
    <xf borderId="105" fillId="0" fontId="17" numFmtId="10" xfId="0" applyAlignment="1" applyBorder="1" applyFont="1" applyNumberFormat="1">
      <alignment horizontal="right" vertical="top"/>
    </xf>
    <xf borderId="107" fillId="0" fontId="17" numFmtId="0" xfId="0" applyAlignment="1" applyBorder="1" applyFont="1">
      <alignment horizontal="right" shrinkToFit="0" vertical="top" wrapText="1"/>
    </xf>
    <xf borderId="16" fillId="0" fontId="4" numFmtId="167" xfId="0" applyAlignment="1" applyBorder="1" applyFont="1" applyNumberFormat="1">
      <alignment horizontal="center" vertical="top"/>
    </xf>
    <xf borderId="16" fillId="0" fontId="6" numFmtId="166" xfId="0" applyAlignment="1" applyBorder="1" applyFont="1" applyNumberFormat="1">
      <alignment shrinkToFit="0" vertical="top" wrapText="1"/>
    </xf>
    <xf borderId="17" fillId="0" fontId="6" numFmtId="166" xfId="0" applyAlignment="1" applyBorder="1" applyFont="1" applyNumberFormat="1">
      <alignment horizontal="center" vertical="top"/>
    </xf>
    <xf borderId="17" fillId="0" fontId="17" numFmtId="10" xfId="0" applyAlignment="1" applyBorder="1" applyFont="1" applyNumberFormat="1">
      <alignment horizontal="right" vertical="top"/>
    </xf>
    <xf borderId="28" fillId="0" fontId="17" numFmtId="0" xfId="0" applyAlignment="1" applyBorder="1" applyFont="1">
      <alignment horizontal="right" shrinkToFit="0" vertical="top" wrapText="1"/>
    </xf>
    <xf borderId="74" fillId="0" fontId="4" numFmtId="167" xfId="0" applyAlignment="1" applyBorder="1" applyFont="1" applyNumberFormat="1">
      <alignment horizontal="center" vertical="top"/>
    </xf>
    <xf borderId="74" fillId="0" fontId="6" numFmtId="166" xfId="0" applyAlignment="1" applyBorder="1" applyFont="1" applyNumberFormat="1">
      <alignment shrinkToFit="0" vertical="top" wrapText="1"/>
    </xf>
    <xf borderId="71" fillId="0" fontId="6" numFmtId="166" xfId="0" applyAlignment="1" applyBorder="1" applyFont="1" applyNumberFormat="1">
      <alignment horizontal="center" vertical="top"/>
    </xf>
    <xf borderId="108" fillId="9" fontId="14" numFmtId="166" xfId="0" applyAlignment="1" applyBorder="1" applyFont="1" applyNumberFormat="1">
      <alignment vertical="top"/>
    </xf>
    <xf borderId="27" fillId="9" fontId="4" numFmtId="166" xfId="0" applyAlignment="1" applyBorder="1" applyFont="1" applyNumberFormat="1">
      <alignment horizontal="center" vertical="top"/>
    </xf>
    <xf borderId="85" fillId="9" fontId="6" numFmtId="166" xfId="0" applyAlignment="1" applyBorder="1" applyFont="1" applyNumberFormat="1">
      <alignment shrinkToFit="0" vertical="top" wrapText="1"/>
    </xf>
    <xf borderId="83" fillId="9" fontId="6" numFmtId="166" xfId="0" applyAlignment="1" applyBorder="1" applyFont="1" applyNumberFormat="1">
      <alignment vertical="top"/>
    </xf>
    <xf borderId="82" fillId="9" fontId="4" numFmtId="4" xfId="0" applyAlignment="1" applyBorder="1" applyFont="1" applyNumberFormat="1">
      <alignment horizontal="right" vertical="top"/>
    </xf>
    <xf borderId="109" fillId="9" fontId="4" numFmtId="4" xfId="0" applyAlignment="1" applyBorder="1" applyFont="1" applyNumberFormat="1">
      <alignment horizontal="right" vertical="top"/>
    </xf>
    <xf borderId="85" fillId="9" fontId="4" numFmtId="4" xfId="0" applyAlignment="1" applyBorder="1" applyFont="1" applyNumberFormat="1">
      <alignment horizontal="right" vertical="top"/>
    </xf>
    <xf borderId="108" fillId="9" fontId="4" numFmtId="4" xfId="0" applyAlignment="1" applyBorder="1" applyFont="1" applyNumberFormat="1">
      <alignment horizontal="right" vertical="top"/>
    </xf>
    <xf borderId="27" fillId="9" fontId="4" numFmtId="4" xfId="0" applyAlignment="1" applyBorder="1" applyFont="1" applyNumberFormat="1">
      <alignment horizontal="right" vertical="top"/>
    </xf>
    <xf borderId="29" fillId="9" fontId="4" numFmtId="4" xfId="0" applyAlignment="1" applyBorder="1" applyFont="1" applyNumberFormat="1">
      <alignment horizontal="right" vertical="top"/>
    </xf>
    <xf borderId="110" fillId="9" fontId="4" numFmtId="4" xfId="0" applyAlignment="1" applyBorder="1" applyFont="1" applyNumberFormat="1">
      <alignment horizontal="right" vertical="top"/>
    </xf>
    <xf borderId="111" fillId="9" fontId="4" numFmtId="4" xfId="0" applyAlignment="1" applyBorder="1" applyFont="1" applyNumberFormat="1">
      <alignment horizontal="right" vertical="top"/>
    </xf>
    <xf borderId="58" fillId="7" fontId="4" numFmtId="49" xfId="0" applyAlignment="1" applyBorder="1" applyFont="1" applyNumberFormat="1">
      <alignment horizontal="center" vertical="top"/>
    </xf>
    <xf borderId="49" fillId="7" fontId="6" numFmtId="166" xfId="0" applyAlignment="1" applyBorder="1" applyFont="1" applyNumberFormat="1">
      <alignment horizontal="center" vertical="top"/>
    </xf>
    <xf borderId="28" fillId="0" fontId="4" numFmtId="166" xfId="0" applyAlignment="1" applyBorder="1" applyFont="1" applyNumberFormat="1">
      <alignment vertical="top"/>
    </xf>
    <xf borderId="28" fillId="0" fontId="4" numFmtId="167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19" fillId="0" fontId="6" numFmtId="166" xfId="0" applyAlignment="1" applyBorder="1" applyFont="1" applyNumberFormat="1">
      <alignment horizontal="center" vertical="top"/>
    </xf>
    <xf borderId="112" fillId="0" fontId="6" numFmtId="4" xfId="0" applyAlignment="1" applyBorder="1" applyFont="1" applyNumberFormat="1">
      <alignment horizontal="right" vertical="top"/>
    </xf>
    <xf borderId="113" fillId="0" fontId="6" numFmtId="4" xfId="0" applyAlignment="1" applyBorder="1" applyFont="1" applyNumberFormat="1">
      <alignment horizontal="right" vertical="top"/>
    </xf>
    <xf borderId="114" fillId="0" fontId="6" numFmtId="4" xfId="0" applyAlignment="1" applyBorder="1" applyFont="1" applyNumberFormat="1">
      <alignment horizontal="right" vertical="top"/>
    </xf>
    <xf borderId="115" fillId="0" fontId="6" numFmtId="4" xfId="0" applyAlignment="1" applyBorder="1" applyFont="1" applyNumberFormat="1">
      <alignment horizontal="right" vertical="top"/>
    </xf>
    <xf borderId="116" fillId="0" fontId="6" numFmtId="4" xfId="0" applyAlignment="1" applyBorder="1" applyFont="1" applyNumberFormat="1">
      <alignment horizontal="right" vertical="top"/>
    </xf>
    <xf borderId="78" fillId="0" fontId="4" numFmtId="166" xfId="0" applyAlignment="1" applyBorder="1" applyFont="1" applyNumberFormat="1">
      <alignment vertical="top"/>
    </xf>
    <xf borderId="117" fillId="0" fontId="6" numFmtId="166" xfId="0" applyAlignment="1" applyBorder="1" applyFont="1" applyNumberFormat="1">
      <alignment shrinkToFit="0" vertical="top" wrapText="1"/>
    </xf>
    <xf borderId="118" fillId="9" fontId="4" numFmtId="10" xfId="0" applyAlignment="1" applyBorder="1" applyFont="1" applyNumberFormat="1">
      <alignment horizontal="right" vertical="top"/>
    </xf>
    <xf borderId="30" fillId="9" fontId="4" numFmtId="0" xfId="0" applyAlignment="1" applyBorder="1" applyFont="1">
      <alignment horizontal="right" shrinkToFit="0" vertical="top" wrapText="1"/>
    </xf>
    <xf borderId="62" fillId="7" fontId="4" numFmtId="166" xfId="0" applyAlignment="1" applyBorder="1" applyFont="1" applyNumberFormat="1">
      <alignment vertical="top"/>
    </xf>
    <xf borderId="33" fillId="10" fontId="14" numFmtId="166" xfId="0" applyAlignment="1" applyBorder="1" applyFill="1" applyFont="1" applyNumberFormat="1">
      <alignment horizontal="left" shrinkToFit="0" vertical="top" wrapText="1"/>
    </xf>
    <xf borderId="42" fillId="10" fontId="4" numFmtId="166" xfId="0" applyAlignment="1" applyBorder="1" applyFont="1" applyNumberFormat="1">
      <alignment horizontal="center" vertical="top"/>
    </xf>
    <xf borderId="43" fillId="10" fontId="4" numFmtId="4" xfId="0" applyAlignment="1" applyBorder="1" applyFont="1" applyNumberFormat="1">
      <alignment horizontal="right" vertical="top"/>
    </xf>
    <xf borderId="93" fillId="10" fontId="4" numFmtId="4" xfId="0" applyAlignment="1" applyBorder="1" applyFont="1" applyNumberFormat="1">
      <alignment horizontal="right" vertical="top"/>
    </xf>
    <xf borderId="80" fillId="10" fontId="4" numFmtId="4" xfId="0" applyAlignment="1" applyBorder="1" applyFont="1" applyNumberFormat="1">
      <alignment horizontal="right" vertical="top"/>
    </xf>
    <xf borderId="54" fillId="10" fontId="4" numFmtId="4" xfId="0" applyAlignment="1" applyBorder="1" applyFont="1" applyNumberFormat="1">
      <alignment horizontal="right" vertical="top"/>
    </xf>
    <xf borderId="52" fillId="10" fontId="4" numFmtId="4" xfId="0" applyAlignment="1" applyBorder="1" applyFont="1" applyNumberFormat="1">
      <alignment horizontal="right" vertical="top"/>
    </xf>
    <xf borderId="44" fillId="10" fontId="4" numFmtId="4" xfId="0" applyAlignment="1" applyBorder="1" applyFont="1" applyNumberFormat="1">
      <alignment horizontal="right" vertical="top"/>
    </xf>
    <xf borderId="77" fillId="10" fontId="4" numFmtId="10" xfId="0" applyAlignment="1" applyBorder="1" applyFont="1" applyNumberFormat="1">
      <alignment horizontal="right" vertical="top"/>
    </xf>
    <xf borderId="28" fillId="10" fontId="4" numFmtId="0" xfId="0" applyAlignment="1" applyBorder="1" applyFont="1">
      <alignment horizontal="right" shrinkToFit="0" vertical="top" wrapText="1"/>
    </xf>
    <xf borderId="47" fillId="7" fontId="4" numFmtId="166" xfId="0" applyAlignment="1" applyBorder="1" applyFont="1" applyNumberFormat="1">
      <alignment horizontal="center" vertical="top"/>
    </xf>
    <xf borderId="42" fillId="7" fontId="4" numFmtId="4" xfId="0" applyAlignment="1" applyBorder="1" applyFont="1" applyNumberFormat="1">
      <alignment horizontal="right" vertical="top"/>
    </xf>
    <xf borderId="47" fillId="7" fontId="4" numFmtId="4" xfId="0" applyAlignment="1" applyBorder="1" applyFont="1" applyNumberFormat="1">
      <alignment horizontal="right" vertical="top"/>
    </xf>
    <xf borderId="44" fillId="7" fontId="4" numFmtId="4" xfId="0" applyAlignment="1" applyBorder="1" applyFont="1" applyNumberFormat="1">
      <alignment horizontal="right" vertical="top"/>
    </xf>
    <xf borderId="105" fillId="0" fontId="17" numFmtId="4" xfId="0" applyAlignment="1" applyBorder="1" applyFont="1" applyNumberFormat="1">
      <alignment horizontal="right" vertical="top"/>
    </xf>
    <xf borderId="107" fillId="0" fontId="17" numFmtId="4" xfId="0" applyAlignment="1" applyBorder="1" applyFont="1" applyNumberFormat="1">
      <alignment horizontal="right" vertical="top"/>
    </xf>
    <xf borderId="89" fillId="0" fontId="17" numFmtId="10" xfId="0" applyAlignment="1" applyBorder="1" applyFont="1" applyNumberFormat="1">
      <alignment horizontal="right" vertical="top"/>
    </xf>
    <xf borderId="17" fillId="0" fontId="17" numFmtId="4" xfId="0" applyAlignment="1" applyBorder="1" applyFont="1" applyNumberFormat="1">
      <alignment horizontal="right" vertical="top"/>
    </xf>
    <xf borderId="28" fillId="0" fontId="17" numFmtId="4" xfId="0" applyAlignment="1" applyBorder="1" applyFont="1" applyNumberFormat="1">
      <alignment horizontal="right" vertical="top"/>
    </xf>
    <xf borderId="71" fillId="0" fontId="17" numFmtId="4" xfId="0" applyAlignment="1" applyBorder="1" applyFont="1" applyNumberFormat="1">
      <alignment horizontal="right" vertical="top"/>
    </xf>
    <xf borderId="119" fillId="10" fontId="4" numFmtId="166" xfId="0" applyAlignment="1" applyBorder="1" applyFont="1" applyNumberFormat="1">
      <alignment horizontal="left" vertical="top"/>
    </xf>
    <xf borderId="83" fillId="10" fontId="4" numFmtId="166" xfId="0" applyAlignment="1" applyBorder="1" applyFont="1" applyNumberFormat="1">
      <alignment horizontal="center" vertical="top"/>
    </xf>
    <xf borderId="96" fillId="10" fontId="4" numFmtId="4" xfId="0" applyAlignment="1" applyBorder="1" applyFont="1" applyNumberFormat="1">
      <alignment horizontal="right" vertical="top"/>
    </xf>
    <xf borderId="111" fillId="10" fontId="4" numFmtId="4" xfId="0" applyAlignment="1" applyBorder="1" applyFont="1" applyNumberFormat="1">
      <alignment horizontal="right" vertical="top"/>
    </xf>
    <xf borderId="85" fillId="10" fontId="4" numFmtId="4" xfId="0" applyAlignment="1" applyBorder="1" applyFont="1" applyNumberFormat="1">
      <alignment horizontal="right" vertical="top"/>
    </xf>
    <xf borderId="120" fillId="10" fontId="4" numFmtId="4" xfId="0" applyAlignment="1" applyBorder="1" applyFont="1" applyNumberFormat="1">
      <alignment horizontal="right" vertical="top"/>
    </xf>
    <xf borderId="29" fillId="10" fontId="4" numFmtId="4" xfId="0" applyAlignment="1" applyBorder="1" applyFont="1" applyNumberFormat="1">
      <alignment horizontal="right" vertical="top"/>
    </xf>
    <xf borderId="46" fillId="10" fontId="4" numFmtId="4" xfId="0" applyAlignment="1" applyBorder="1" applyFont="1" applyNumberFormat="1">
      <alignment horizontal="right" vertical="top"/>
    </xf>
    <xf borderId="87" fillId="9" fontId="4" numFmtId="4" xfId="0" applyAlignment="1" applyBorder="1" applyFont="1" applyNumberFormat="1">
      <alignment horizontal="right" vertical="top"/>
    </xf>
    <xf borderId="30" fillId="9" fontId="4" numFmtId="4" xfId="0" applyAlignment="1" applyBorder="1" applyFont="1" applyNumberFormat="1">
      <alignment horizontal="right" vertical="top"/>
    </xf>
    <xf borderId="91" fillId="10" fontId="4" numFmtId="10" xfId="0" applyAlignment="1" applyBorder="1" applyFont="1" applyNumberFormat="1">
      <alignment horizontal="right" vertical="top"/>
    </xf>
    <xf borderId="1" fillId="7" fontId="4" numFmtId="4" xfId="0" applyAlignment="1" applyBorder="1" applyFont="1" applyNumberFormat="1">
      <alignment horizontal="right" vertical="top"/>
    </xf>
    <xf borderId="47" fillId="7" fontId="4" numFmtId="10" xfId="0" applyAlignment="1" applyBorder="1" applyFont="1" applyNumberFormat="1">
      <alignment horizontal="right" vertical="top"/>
    </xf>
    <xf borderId="43" fillId="7" fontId="4" numFmtId="0" xfId="0" applyAlignment="1" applyBorder="1" applyFont="1">
      <alignment horizontal="right" shrinkToFit="0" vertical="top" wrapText="1"/>
    </xf>
    <xf borderId="71" fillId="0" fontId="17" numFmtId="10" xfId="0" applyAlignment="1" applyBorder="1" applyFont="1" applyNumberFormat="1">
      <alignment horizontal="right" vertical="top"/>
    </xf>
    <xf borderId="30" fillId="0" fontId="17" numFmtId="0" xfId="0" applyAlignment="1" applyBorder="1" applyFont="1">
      <alignment horizontal="right" shrinkToFit="0" vertical="top" wrapText="1"/>
    </xf>
    <xf borderId="120" fillId="9" fontId="4" numFmtId="4" xfId="0" applyAlignment="1" applyBorder="1" applyFont="1" applyNumberFormat="1">
      <alignment horizontal="right" vertical="top"/>
    </xf>
    <xf borderId="61" fillId="10" fontId="4" numFmtId="10" xfId="0" applyAlignment="1" applyBorder="1" applyFont="1" applyNumberFormat="1">
      <alignment horizontal="right" vertical="top"/>
    </xf>
    <xf borderId="62" fillId="10" fontId="4" numFmtId="0" xfId="0" applyAlignment="1" applyBorder="1" applyFont="1">
      <alignment horizontal="right" shrinkToFit="0" vertical="top" wrapText="1"/>
    </xf>
    <xf borderId="54" fillId="7" fontId="4" numFmtId="166" xfId="0" applyAlignment="1" applyBorder="1" applyFont="1" applyNumberFormat="1">
      <alignment vertical="top"/>
    </xf>
    <xf borderId="47" fillId="8" fontId="17" numFmtId="4" xfId="0" applyAlignment="1" applyBorder="1" applyFont="1" applyNumberFormat="1">
      <alignment horizontal="right" vertical="top"/>
    </xf>
    <xf borderId="55" fillId="8" fontId="17" numFmtId="4" xfId="0" applyAlignment="1" applyBorder="1" applyFont="1" applyNumberFormat="1">
      <alignment horizontal="right" vertical="top"/>
    </xf>
    <xf borderId="57" fillId="8" fontId="17" numFmtId="10" xfId="0" applyAlignment="1" applyBorder="1" applyFont="1" applyNumberFormat="1">
      <alignment horizontal="right" vertical="top"/>
    </xf>
    <xf borderId="107" fillId="8" fontId="17" numFmtId="0" xfId="0" applyAlignment="1" applyBorder="1" applyFont="1">
      <alignment horizontal="right" shrinkToFit="0" vertical="top" wrapText="1"/>
    </xf>
    <xf borderId="67" fillId="0" fontId="17" numFmtId="4" xfId="0" applyAlignment="1" applyBorder="1" applyFont="1" applyNumberFormat="1">
      <alignment horizontal="right" vertical="top"/>
    </xf>
    <xf borderId="67" fillId="0" fontId="17" numFmtId="10" xfId="0" applyAlignment="1" applyBorder="1" applyFont="1" applyNumberFormat="1">
      <alignment horizontal="right" vertical="top"/>
    </xf>
    <xf borderId="78" fillId="0" fontId="17" numFmtId="0" xfId="0" applyAlignment="1" applyBorder="1" applyFont="1">
      <alignment horizontal="right" shrinkToFit="0" vertical="top" wrapText="1"/>
    </xf>
    <xf borderId="57" fillId="8" fontId="17" numFmtId="4" xfId="0" applyAlignment="1" applyBorder="1" applyFont="1" applyNumberFormat="1">
      <alignment horizontal="right" vertical="top"/>
    </xf>
    <xf borderId="33" fillId="10" fontId="4" numFmtId="166" xfId="0" applyAlignment="1" applyBorder="1" applyFont="1" applyNumberFormat="1">
      <alignment horizontal="left" vertical="top"/>
    </xf>
    <xf borderId="48" fillId="10" fontId="4" numFmtId="166" xfId="0" applyAlignment="1" applyBorder="1" applyFont="1" applyNumberFormat="1">
      <alignment horizontal="center" vertical="top"/>
    </xf>
    <xf borderId="53" fillId="10" fontId="4" numFmtId="4" xfId="0" applyAlignment="1" applyBorder="1" applyFont="1" applyNumberFormat="1">
      <alignment horizontal="right" vertical="top"/>
    </xf>
    <xf borderId="86" fillId="10" fontId="4" numFmtId="10" xfId="0" applyAlignment="1" applyBorder="1" applyFont="1" applyNumberFormat="1">
      <alignment horizontal="right" vertical="top"/>
    </xf>
    <xf borderId="120" fillId="10" fontId="4" numFmtId="0" xfId="0" applyAlignment="1" applyBorder="1" applyFont="1">
      <alignment horizontal="right" shrinkToFit="0" vertical="top" wrapText="1"/>
    </xf>
    <xf borderId="120" fillId="6" fontId="19" numFmtId="166" xfId="0" applyAlignment="1" applyBorder="1" applyFont="1" applyNumberFormat="1">
      <alignment vertical="top"/>
    </xf>
    <xf borderId="26" fillId="6" fontId="8" numFmtId="166" xfId="0" applyAlignment="1" applyBorder="1" applyFont="1" applyNumberFormat="1">
      <alignment horizontal="center" vertical="top"/>
    </xf>
    <xf borderId="121" fillId="6" fontId="8" numFmtId="166" xfId="0" applyAlignment="1" applyBorder="1" applyFont="1" applyNumberFormat="1">
      <alignment shrinkToFit="0" vertical="top" wrapText="1"/>
    </xf>
    <xf borderId="86" fillId="6" fontId="8" numFmtId="166" xfId="0" applyAlignment="1" applyBorder="1" applyFont="1" applyNumberFormat="1">
      <alignment vertical="top"/>
    </xf>
    <xf borderId="108" fillId="6" fontId="8" numFmtId="4" xfId="0" applyAlignment="1" applyBorder="1" applyFont="1" applyNumberFormat="1">
      <alignment horizontal="right" vertical="top"/>
    </xf>
    <xf borderId="120" fillId="6" fontId="8" numFmtId="4" xfId="0" applyAlignment="1" applyBorder="1" applyFont="1" applyNumberFormat="1">
      <alignment horizontal="right" vertical="top"/>
    </xf>
    <xf borderId="86" fillId="6" fontId="8" numFmtId="4" xfId="0" applyAlignment="1" applyBorder="1" applyFont="1" applyNumberFormat="1">
      <alignment horizontal="right" vertical="top"/>
    </xf>
    <xf borderId="86" fillId="6" fontId="8" numFmtId="10" xfId="0" applyAlignment="1" applyBorder="1" applyFont="1" applyNumberFormat="1">
      <alignment horizontal="right" vertical="top"/>
    </xf>
    <xf borderId="120" fillId="6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17" numFmtId="4" xfId="0" applyAlignment="1" applyFont="1" applyNumberFormat="1">
      <alignment horizontal="right"/>
    </xf>
    <xf borderId="0" fillId="0" fontId="17" numFmtId="10" xfId="0" applyAlignment="1" applyFont="1" applyNumberFormat="1">
      <alignment horizontal="right"/>
    </xf>
    <xf borderId="0" fillId="0" fontId="17" numFmtId="0" xfId="0" applyAlignment="1" applyFont="1">
      <alignment horizontal="right" shrinkToFit="0" wrapText="1"/>
    </xf>
    <xf borderId="33" fillId="6" fontId="8" numFmtId="166" xfId="0" applyAlignment="1" applyBorder="1" applyFont="1" applyNumberFormat="1">
      <alignment horizontal="left"/>
    </xf>
    <xf borderId="54" fillId="6" fontId="4" numFmtId="166" xfId="0" applyBorder="1" applyFont="1" applyNumberFormat="1"/>
    <xf borderId="50" fillId="6" fontId="4" numFmtId="4" xfId="0" applyAlignment="1" applyBorder="1" applyFont="1" applyNumberFormat="1">
      <alignment horizontal="right"/>
    </xf>
    <xf borderId="48" fillId="6" fontId="4" numFmtId="4" xfId="0" applyAlignment="1" applyBorder="1" applyFont="1" applyNumberFormat="1">
      <alignment horizontal="right"/>
    </xf>
    <xf borderId="48" fillId="6" fontId="4" numFmtId="10" xfId="0" applyAlignment="1" applyBorder="1" applyFont="1" applyNumberFormat="1">
      <alignment horizontal="right"/>
    </xf>
    <xf borderId="54" fillId="6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17" numFmtId="169" xfId="0" applyFont="1" applyNumberFormat="1"/>
    <xf borderId="0" fillId="0" fontId="17" numFmtId="0" xfId="0" applyAlignment="1" applyFont="1">
      <alignment shrinkToFit="0" wrapText="1"/>
    </xf>
    <xf borderId="13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0" numFmtId="0" xfId="0" applyAlignment="1" applyFont="1">
      <alignment horizontal="right"/>
    </xf>
    <xf borderId="0" fillId="0" fontId="21" numFmtId="0" xfId="0" applyAlignment="1" applyFont="1">
      <alignment horizontal="right" shrinkToFit="0" wrapText="1"/>
    </xf>
    <xf borderId="0" fillId="0" fontId="22" numFmtId="0" xfId="0" applyAlignment="1" applyFont="1">
      <alignment horizontal="center" shrinkToFit="0" wrapText="1"/>
    </xf>
    <xf borderId="0" fillId="0" fontId="23" numFmtId="0" xfId="0" applyAlignment="1" applyFont="1">
      <alignment horizontal="center" shrinkToFit="0" wrapText="1"/>
    </xf>
    <xf borderId="2" fillId="3" fontId="22" numFmtId="0" xfId="0" applyAlignment="1" applyBorder="1" applyFont="1">
      <alignment horizontal="center" shrinkToFit="0" wrapText="1"/>
    </xf>
    <xf borderId="17" fillId="7" fontId="1" numFmtId="0" xfId="0" applyAlignment="1" applyBorder="1" applyFont="1">
      <alignment horizontal="center" shrinkToFit="0" vertical="center" wrapText="1"/>
    </xf>
    <xf borderId="89" fillId="0" fontId="9" numFmtId="0" xfId="0" applyBorder="1" applyFont="1"/>
    <xf borderId="64" fillId="0" fontId="9" numFmtId="0" xfId="0" applyBorder="1" applyFont="1"/>
    <xf borderId="17" fillId="7" fontId="1" numFmtId="4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6" fillId="3" fontId="1" numFmtId="0" xfId="0" applyAlignment="1" applyBorder="1" applyFont="1">
      <alignment horizontal="center" shrinkToFit="0" vertical="center" wrapText="1"/>
    </xf>
    <xf borderId="16" fillId="3" fontId="1" numFmtId="4" xfId="0" applyAlignment="1" applyBorder="1" applyFont="1" applyNumberFormat="1">
      <alignment horizontal="center" shrinkToFit="0" vertical="center" wrapText="1"/>
    </xf>
    <xf borderId="16" fillId="0" fontId="2" numFmtId="49" xfId="0" applyAlignment="1" applyBorder="1" applyFont="1" applyNumberFormat="1">
      <alignment horizontal="right" shrinkToFit="0" wrapText="1"/>
    </xf>
    <xf borderId="66" fillId="3" fontId="2" numFmtId="49" xfId="0" applyAlignment="1" applyBorder="1" applyFont="1" applyNumberFormat="1">
      <alignment horizontal="center" shrinkToFit="0" vertical="center" wrapText="1"/>
    </xf>
    <xf borderId="66" fillId="3" fontId="2" numFmtId="0" xfId="0" applyAlignment="1" applyBorder="1" applyFont="1">
      <alignment horizontal="center" shrinkToFit="0" vertical="center" wrapText="1"/>
    </xf>
    <xf borderId="66" fillId="3" fontId="2" numFmtId="4" xfId="0" applyAlignment="1" applyBorder="1" applyFont="1" applyNumberFormat="1">
      <alignment horizontal="center" vertical="center"/>
    </xf>
    <xf borderId="16" fillId="3" fontId="2" numFmtId="0" xfId="0" applyAlignment="1" applyBorder="1" applyFont="1">
      <alignment horizontal="center" shrinkToFit="0" vertical="center" wrapText="1"/>
    </xf>
    <xf borderId="16" fillId="3" fontId="2" numFmtId="4" xfId="0" applyAlignment="1" applyBorder="1" applyFont="1" applyNumberFormat="1">
      <alignment horizontal="center" vertical="center"/>
    </xf>
    <xf borderId="0" fillId="0" fontId="2" numFmtId="4" xfId="0" applyAlignment="1" applyFont="1" applyNumberFormat="1">
      <alignment horizontal="center" vertical="center"/>
    </xf>
    <xf borderId="122" fillId="0" fontId="9" numFmtId="0" xfId="0" applyBorder="1" applyFont="1"/>
    <xf borderId="113" fillId="0" fontId="9" numFmtId="0" xfId="0" applyBorder="1" applyFont="1"/>
    <xf borderId="16" fillId="3" fontId="2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wrapText="1"/>
    </xf>
    <xf borderId="17" fillId="3" fontId="1" numFmtId="0" xfId="0" applyAlignment="1" applyBorder="1" applyFont="1">
      <alignment horizontal="center" shrinkToFit="0" vertical="center" wrapText="1"/>
    </xf>
    <xf borderId="123" fillId="0" fontId="9" numFmtId="0" xfId="0" applyBorder="1" applyFont="1"/>
    <xf borderId="16" fillId="3" fontId="1" numFmtId="4" xfId="0" applyAlignment="1" applyBorder="1" applyFont="1" applyNumberForma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1" fillId="3" fontId="2" numFmtId="0" xfId="0" applyAlignment="1" applyBorder="1" applyFont="1">
      <alignment shrinkToFit="0" wrapText="1"/>
    </xf>
    <xf borderId="1" fillId="3" fontId="2" numFmtId="4" xfId="0" applyBorder="1" applyFont="1" applyNumberFormat="1"/>
    <xf borderId="1" fillId="3" fontId="2" numFmtId="0" xfId="0" applyBorder="1" applyFont="1"/>
    <xf borderId="17" fillId="3" fontId="1" numFmtId="4" xfId="0" applyAlignment="1" applyBorder="1" applyFont="1" applyNumberFormat="1">
      <alignment horizontal="center" shrinkToFit="0" vertical="center" wrapText="1"/>
    </xf>
    <xf borderId="16" fillId="0" fontId="2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0.88"/>
    <col customWidth="1" min="2" max="16" width="10.5"/>
    <col customWidth="1" min="17" max="26" width="5.88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4"/>
      <c r="N1" s="5"/>
      <c r="O1" s="2"/>
      <c r="P1" s="5"/>
    </row>
    <row r="2">
      <c r="D2" s="2"/>
      <c r="E2" s="2"/>
      <c r="F2" s="2"/>
      <c r="G2" s="2"/>
      <c r="H2" s="2"/>
      <c r="I2" s="2"/>
      <c r="J2" s="3"/>
      <c r="K2" s="6" t="s">
        <v>1</v>
      </c>
      <c r="L2" s="6"/>
      <c r="M2" s="7"/>
      <c r="N2" s="5"/>
      <c r="O2" s="2"/>
      <c r="P2" s="5"/>
    </row>
    <row r="3">
      <c r="A3" s="8"/>
      <c r="B3" s="8"/>
      <c r="C3" s="8"/>
      <c r="D3" s="9"/>
      <c r="E3" s="9"/>
      <c r="F3" s="9"/>
      <c r="G3" s="9"/>
      <c r="H3" s="9"/>
      <c r="I3" s="9"/>
      <c r="J3" s="10"/>
      <c r="K3" s="7" t="s">
        <v>2</v>
      </c>
      <c r="L3" s="11"/>
      <c r="M3" s="12"/>
      <c r="N3" s="13"/>
      <c r="O3" s="14"/>
      <c r="P3" s="15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8"/>
      <c r="C4" s="8"/>
      <c r="D4" s="9"/>
      <c r="E4" s="9"/>
      <c r="F4" s="9"/>
      <c r="G4" s="9"/>
      <c r="H4" s="9"/>
      <c r="I4" s="9"/>
      <c r="J4" s="15"/>
      <c r="K4" s="8"/>
      <c r="L4" s="16"/>
      <c r="M4" s="17"/>
      <c r="N4" s="16"/>
      <c r="O4" s="14"/>
      <c r="P4" s="15"/>
      <c r="Q4" s="8"/>
      <c r="R4" s="8"/>
      <c r="S4" s="8"/>
      <c r="T4" s="8"/>
      <c r="U4" s="8"/>
      <c r="V4" s="8"/>
      <c r="W4" s="8"/>
      <c r="X4" s="8"/>
      <c r="Y4" s="8"/>
      <c r="Z4" s="8"/>
    </row>
    <row r="5" ht="15.75" customHeight="1">
      <c r="A5" s="8"/>
      <c r="B5" s="18"/>
      <c r="C5" s="8"/>
      <c r="D5" s="18" t="s">
        <v>3</v>
      </c>
      <c r="E5" s="8"/>
      <c r="F5" s="8"/>
      <c r="G5" s="8"/>
      <c r="H5" s="8"/>
      <c r="I5" s="8"/>
      <c r="J5" s="8"/>
      <c r="K5" s="8"/>
      <c r="L5" s="19"/>
      <c r="M5" s="19"/>
      <c r="N5" s="2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/>
      <c r="B6" s="18"/>
      <c r="C6" s="8"/>
      <c r="D6" s="18" t="s">
        <v>4</v>
      </c>
      <c r="E6" s="18"/>
      <c r="F6" s="18"/>
      <c r="G6" s="18"/>
      <c r="H6" s="18"/>
      <c r="I6" s="18"/>
      <c r="J6" s="20"/>
      <c r="K6" s="8"/>
      <c r="L6" s="8"/>
      <c r="M6" s="8"/>
      <c r="N6" s="2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/>
      <c r="B7" s="8"/>
      <c r="C7" s="8"/>
      <c r="D7" s="18" t="s">
        <v>5</v>
      </c>
      <c r="E7" s="18"/>
      <c r="F7" s="18"/>
      <c r="G7" s="18"/>
      <c r="H7" s="18"/>
      <c r="I7" s="18"/>
      <c r="J7" s="20"/>
      <c r="K7" s="8"/>
      <c r="L7" s="21"/>
      <c r="M7" s="21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8"/>
      <c r="C8" s="8"/>
      <c r="D8" s="18" t="s">
        <v>6</v>
      </c>
      <c r="E8" s="18"/>
      <c r="F8" s="18"/>
      <c r="G8" s="18"/>
      <c r="H8" s="18"/>
      <c r="I8" s="18"/>
      <c r="J8" s="20"/>
      <c r="K8" s="8"/>
      <c r="L8" s="20"/>
      <c r="M8" s="20"/>
      <c r="N8" s="2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8"/>
      <c r="C9" s="8"/>
      <c r="D9" s="17"/>
      <c r="E9" s="17"/>
      <c r="F9" s="17"/>
      <c r="G9" s="17"/>
      <c r="H9" s="17"/>
      <c r="I9" s="17"/>
      <c r="J9" s="16"/>
      <c r="K9" s="17"/>
      <c r="L9" s="16"/>
      <c r="M9" s="17"/>
      <c r="N9" s="16"/>
      <c r="O9" s="14"/>
      <c r="P9" s="15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/>
      <c r="B10" s="8"/>
      <c r="C10" s="8"/>
      <c r="D10" s="17"/>
      <c r="E10" s="17"/>
      <c r="F10" s="17"/>
      <c r="G10" s="17"/>
      <c r="H10" s="17"/>
      <c r="I10" s="17"/>
      <c r="J10" s="16"/>
      <c r="K10" s="17"/>
      <c r="L10" s="16"/>
      <c r="M10" s="17"/>
      <c r="N10" s="16"/>
      <c r="O10" s="14"/>
      <c r="P10" s="15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22" t="s">
        <v>7</v>
      </c>
      <c r="O11" s="14"/>
      <c r="P11" s="15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22" t="s">
        <v>8</v>
      </c>
      <c r="O12" s="14"/>
      <c r="P12" s="15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23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14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/>
      <c r="B14" s="18"/>
      <c r="C14" s="20"/>
      <c r="D14" s="17"/>
      <c r="E14" s="17"/>
      <c r="F14" s="17"/>
      <c r="G14" s="17"/>
      <c r="H14" s="17"/>
      <c r="I14" s="17"/>
      <c r="J14" s="16"/>
      <c r="K14" s="17"/>
      <c r="L14" s="16"/>
      <c r="M14" s="17"/>
      <c r="N14" s="16"/>
      <c r="O14" s="14"/>
      <c r="P14" s="15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D15" s="2"/>
      <c r="E15" s="2"/>
      <c r="F15" s="2"/>
      <c r="G15" s="2"/>
      <c r="H15" s="2"/>
      <c r="I15" s="2"/>
      <c r="J15" s="5"/>
      <c r="K15" s="2"/>
      <c r="L15" s="5"/>
      <c r="M15" s="2"/>
      <c r="N15" s="5"/>
      <c r="O15" s="2"/>
      <c r="P15" s="5"/>
    </row>
    <row r="16" ht="30.0" customHeight="1">
      <c r="A16" s="26"/>
      <c r="B16" s="27" t="s">
        <v>10</v>
      </c>
      <c r="C16" s="28"/>
      <c r="D16" s="29" t="s">
        <v>11</v>
      </c>
      <c r="E16" s="30"/>
      <c r="F16" s="30"/>
      <c r="G16" s="30"/>
      <c r="H16" s="30"/>
      <c r="I16" s="30"/>
      <c r="J16" s="31"/>
      <c r="K16" s="32" t="s">
        <v>12</v>
      </c>
      <c r="L16" s="28"/>
      <c r="M16" s="32" t="s">
        <v>13</v>
      </c>
      <c r="N16" s="28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51.0" customHeight="1">
      <c r="A17" s="34"/>
      <c r="B17" s="35"/>
      <c r="C17" s="36"/>
      <c r="D17" s="37" t="s">
        <v>14</v>
      </c>
      <c r="E17" s="38" t="s">
        <v>15</v>
      </c>
      <c r="F17" s="38" t="s">
        <v>16</v>
      </c>
      <c r="G17" s="38" t="s">
        <v>17</v>
      </c>
      <c r="H17" s="38" t="s">
        <v>18</v>
      </c>
      <c r="I17" s="39" t="s">
        <v>19</v>
      </c>
      <c r="J17" s="40"/>
      <c r="K17" s="41"/>
      <c r="L17" s="36"/>
      <c r="M17" s="41"/>
      <c r="N17" s="36"/>
    </row>
    <row r="18" ht="47.25" customHeight="1">
      <c r="A18" s="42"/>
      <c r="B18" s="43" t="s">
        <v>20</v>
      </c>
      <c r="C18" s="44" t="s">
        <v>21</v>
      </c>
      <c r="D18" s="43" t="s">
        <v>21</v>
      </c>
      <c r="E18" s="45" t="s">
        <v>21</v>
      </c>
      <c r="F18" s="45" t="s">
        <v>21</v>
      </c>
      <c r="G18" s="45" t="s">
        <v>21</v>
      </c>
      <c r="H18" s="45" t="s">
        <v>21</v>
      </c>
      <c r="I18" s="45" t="s">
        <v>20</v>
      </c>
      <c r="J18" s="46" t="s">
        <v>22</v>
      </c>
      <c r="K18" s="43" t="s">
        <v>20</v>
      </c>
      <c r="L18" s="44" t="s">
        <v>21</v>
      </c>
      <c r="M18" s="47" t="s">
        <v>20</v>
      </c>
      <c r="N18" s="48" t="s">
        <v>21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5.0" customHeight="1">
      <c r="A19" s="50" t="s">
        <v>23</v>
      </c>
      <c r="B19" s="51" t="s">
        <v>24</v>
      </c>
      <c r="C19" s="52" t="s">
        <v>25</v>
      </c>
      <c r="D19" s="53" t="s">
        <v>26</v>
      </c>
      <c r="E19" s="54" t="s">
        <v>27</v>
      </c>
      <c r="F19" s="54" t="s">
        <v>28</v>
      </c>
      <c r="G19" s="54" t="s">
        <v>29</v>
      </c>
      <c r="H19" s="54" t="s">
        <v>30</v>
      </c>
      <c r="I19" s="54" t="s">
        <v>31</v>
      </c>
      <c r="J19" s="52" t="s">
        <v>32</v>
      </c>
      <c r="K19" s="53" t="s">
        <v>33</v>
      </c>
      <c r="L19" s="52" t="s">
        <v>34</v>
      </c>
      <c r="M19" s="53" t="s">
        <v>35</v>
      </c>
      <c r="N19" s="52" t="s">
        <v>36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39.75" customHeight="1">
      <c r="A20" s="56" t="s">
        <v>37</v>
      </c>
      <c r="B20" s="57">
        <v>0.9038</v>
      </c>
      <c r="C20" s="58">
        <v>752020.0</v>
      </c>
      <c r="D20" s="59"/>
      <c r="E20" s="60"/>
      <c r="F20" s="60"/>
      <c r="G20" s="60">
        <v>80000.0</v>
      </c>
      <c r="H20" s="60"/>
      <c r="I20" s="61">
        <v>0.0962</v>
      </c>
      <c r="J20" s="58">
        <f t="shared" ref="J20:J23" si="1">D20+E20+F20+G20+H20</f>
        <v>80000</v>
      </c>
      <c r="K20" s="62"/>
      <c r="L20" s="58"/>
      <c r="M20" s="63">
        <v>1.0</v>
      </c>
      <c r="N20" s="64">
        <f t="shared" ref="N20:N23" si="2">C20+J20+L20</f>
        <v>832020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45.0" customHeight="1">
      <c r="A21" s="65" t="s">
        <v>38</v>
      </c>
      <c r="B21" s="57">
        <v>0.9039</v>
      </c>
      <c r="C21" s="58">
        <v>752268.5</v>
      </c>
      <c r="D21" s="59"/>
      <c r="E21" s="60"/>
      <c r="F21" s="60"/>
      <c r="G21" s="60">
        <v>80000.0</v>
      </c>
      <c r="H21" s="60"/>
      <c r="I21" s="61">
        <v>0.0961</v>
      </c>
      <c r="J21" s="58">
        <f t="shared" si="1"/>
        <v>80000</v>
      </c>
      <c r="K21" s="62"/>
      <c r="L21" s="58"/>
      <c r="M21" s="63">
        <v>1.0</v>
      </c>
      <c r="N21" s="64">
        <f t="shared" si="2"/>
        <v>832268.5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48.75" customHeight="1">
      <c r="A22" s="65" t="s">
        <v>39</v>
      </c>
      <c r="B22" s="57">
        <v>0.78</v>
      </c>
      <c r="C22" s="58">
        <v>586575.0</v>
      </c>
      <c r="D22" s="59"/>
      <c r="E22" s="60"/>
      <c r="F22" s="60"/>
      <c r="G22" s="60">
        <v>80000.0</v>
      </c>
      <c r="H22" s="60"/>
      <c r="I22" s="61">
        <v>1.0</v>
      </c>
      <c r="J22" s="58">
        <f t="shared" si="1"/>
        <v>80000</v>
      </c>
      <c r="K22" s="62"/>
      <c r="L22" s="66"/>
      <c r="M22" s="63">
        <v>0.8</v>
      </c>
      <c r="N22" s="64">
        <f t="shared" si="2"/>
        <v>666575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39.75" customHeight="1">
      <c r="A23" s="67" t="s">
        <v>40</v>
      </c>
      <c r="B23" s="57">
        <v>0.22</v>
      </c>
      <c r="C23" s="58">
        <f t="shared" ref="C23:G23" si="3">C21-C22</f>
        <v>165693.5</v>
      </c>
      <c r="D23" s="59">
        <f t="shared" si="3"/>
        <v>0</v>
      </c>
      <c r="E23" s="60">
        <f t="shared" si="3"/>
        <v>0</v>
      </c>
      <c r="F23" s="60">
        <f t="shared" si="3"/>
        <v>0</v>
      </c>
      <c r="G23" s="60">
        <f t="shared" si="3"/>
        <v>0</v>
      </c>
      <c r="H23" s="60">
        <v>0.0</v>
      </c>
      <c r="I23" s="61">
        <v>0.0</v>
      </c>
      <c r="J23" s="58">
        <f t="shared" si="1"/>
        <v>0</v>
      </c>
      <c r="K23" s="62">
        <v>0.0</v>
      </c>
      <c r="L23" s="58">
        <v>0.0</v>
      </c>
      <c r="M23" s="63">
        <v>0.2</v>
      </c>
      <c r="N23" s="64">
        <f t="shared" si="2"/>
        <v>165693.5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5.75" customHeight="1">
      <c r="D24" s="2"/>
      <c r="E24" s="2"/>
      <c r="F24" s="2"/>
      <c r="G24" s="2"/>
      <c r="H24" s="2"/>
      <c r="I24" s="2"/>
      <c r="J24" s="5"/>
      <c r="K24" s="2"/>
      <c r="L24" s="5"/>
      <c r="M24" s="2"/>
      <c r="N24" s="5"/>
      <c r="O24" s="2"/>
      <c r="P24" s="5"/>
    </row>
    <row r="25" ht="15.75" customHeight="1">
      <c r="D25" s="2"/>
      <c r="E25" s="2"/>
      <c r="F25" s="2"/>
      <c r="G25" s="2"/>
      <c r="H25" s="2"/>
      <c r="I25" s="2"/>
      <c r="J25" s="5"/>
      <c r="K25" s="2"/>
      <c r="L25" s="5"/>
      <c r="M25" s="2"/>
      <c r="N25" s="5"/>
      <c r="O25" s="2"/>
      <c r="P25" s="5"/>
    </row>
    <row r="26" ht="15.75" customHeight="1">
      <c r="A26" s="68"/>
      <c r="B26" s="68" t="s">
        <v>41</v>
      </c>
      <c r="C26" s="69"/>
      <c r="D26" s="69"/>
      <c r="E26" s="69"/>
      <c r="F26" s="68"/>
      <c r="G26" s="69"/>
      <c r="H26" s="69"/>
      <c r="I26" s="70"/>
      <c r="J26" s="69"/>
      <c r="K26" s="69"/>
      <c r="L26" s="69"/>
      <c r="M26" s="69"/>
      <c r="N26" s="69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5.75" customHeight="1">
      <c r="D27" s="71" t="s">
        <v>42</v>
      </c>
      <c r="F27" s="72"/>
      <c r="G27" s="71" t="s">
        <v>43</v>
      </c>
      <c r="I27" s="2"/>
      <c r="K27" s="72" t="s">
        <v>44</v>
      </c>
    </row>
    <row r="28" ht="15.75" customHeight="1">
      <c r="D28" s="2"/>
      <c r="E28" s="2"/>
      <c r="F28" s="2"/>
      <c r="G28" s="2"/>
      <c r="H28" s="2"/>
      <c r="I28" s="2"/>
      <c r="J28" s="5"/>
      <c r="K28" s="2"/>
      <c r="L28" s="5"/>
      <c r="M28" s="2"/>
      <c r="N28" s="5"/>
      <c r="O28" s="2"/>
      <c r="P28" s="5"/>
    </row>
    <row r="29" ht="15.75" customHeight="1">
      <c r="D29" s="2"/>
      <c r="E29" s="2"/>
      <c r="F29" s="2"/>
      <c r="G29" s="2"/>
      <c r="H29" s="2"/>
      <c r="I29" s="2"/>
      <c r="J29" s="5"/>
      <c r="K29" s="2"/>
      <c r="L29" s="5"/>
      <c r="M29" s="2"/>
      <c r="N29" s="5"/>
      <c r="O29" s="2"/>
      <c r="P29" s="5"/>
    </row>
    <row r="30" ht="15.75" customHeight="1">
      <c r="D30" s="2"/>
      <c r="E30" s="2"/>
      <c r="F30" s="2"/>
      <c r="G30" s="2"/>
      <c r="H30" s="2"/>
      <c r="I30" s="2"/>
      <c r="J30" s="5"/>
      <c r="K30" s="2"/>
      <c r="L30" s="5"/>
      <c r="M30" s="2"/>
      <c r="N30" s="5"/>
      <c r="O30" s="2"/>
      <c r="P30" s="5"/>
    </row>
    <row r="31" ht="15.75" customHeight="1">
      <c r="D31" s="2"/>
      <c r="E31" s="2"/>
      <c r="F31" s="2"/>
      <c r="G31" s="2"/>
      <c r="H31" s="2"/>
      <c r="I31" s="2"/>
      <c r="J31" s="5"/>
      <c r="K31" s="2"/>
      <c r="L31" s="5"/>
      <c r="M31" s="2"/>
      <c r="N31" s="5"/>
      <c r="O31" s="2"/>
      <c r="P31" s="5"/>
    </row>
    <row r="32" ht="15.75" customHeight="1">
      <c r="D32" s="2"/>
      <c r="E32" s="2"/>
      <c r="F32" s="2"/>
      <c r="G32" s="2"/>
      <c r="H32" s="2"/>
      <c r="I32" s="2"/>
      <c r="J32" s="5"/>
      <c r="K32" s="2"/>
      <c r="L32" s="5"/>
      <c r="M32" s="2"/>
      <c r="N32" s="5"/>
      <c r="O32" s="2"/>
      <c r="P32" s="5"/>
    </row>
    <row r="33" ht="15.75" customHeight="1">
      <c r="D33" s="2"/>
      <c r="E33" s="2"/>
      <c r="F33" s="2"/>
      <c r="G33" s="2"/>
      <c r="H33" s="2"/>
      <c r="I33" s="2"/>
      <c r="J33" s="5"/>
      <c r="K33" s="2"/>
      <c r="L33" s="5"/>
      <c r="M33" s="2"/>
      <c r="N33" s="5"/>
      <c r="O33" s="2"/>
      <c r="P33" s="5"/>
    </row>
    <row r="34" ht="15.75" customHeight="1">
      <c r="D34" s="2"/>
      <c r="E34" s="2"/>
      <c r="F34" s="2"/>
      <c r="G34" s="2"/>
      <c r="H34" s="2"/>
      <c r="I34" s="2"/>
      <c r="J34" s="5"/>
      <c r="K34" s="2"/>
      <c r="L34" s="5"/>
      <c r="M34" s="2"/>
      <c r="N34" s="5"/>
      <c r="O34" s="2"/>
      <c r="P34" s="5"/>
    </row>
    <row r="35" ht="15.75" customHeight="1">
      <c r="D35" s="2"/>
      <c r="E35" s="2"/>
      <c r="F35" s="2"/>
      <c r="G35" s="2"/>
      <c r="H35" s="2"/>
      <c r="I35" s="2"/>
      <c r="J35" s="5"/>
      <c r="K35" s="2"/>
      <c r="L35" s="5"/>
      <c r="M35" s="2"/>
      <c r="N35" s="5"/>
      <c r="O35" s="2"/>
      <c r="P35" s="5"/>
    </row>
    <row r="36" ht="15.75" customHeight="1">
      <c r="D36" s="2"/>
      <c r="E36" s="2"/>
      <c r="F36" s="2"/>
      <c r="G36" s="2"/>
      <c r="H36" s="2"/>
      <c r="I36" s="2"/>
      <c r="J36" s="5"/>
      <c r="K36" s="2"/>
      <c r="L36" s="5"/>
      <c r="M36" s="2"/>
      <c r="N36" s="5"/>
      <c r="O36" s="2"/>
      <c r="P36" s="5"/>
    </row>
    <row r="37" ht="15.75" customHeight="1">
      <c r="D37" s="2"/>
      <c r="E37" s="2"/>
      <c r="F37" s="2"/>
      <c r="G37" s="2"/>
      <c r="H37" s="2"/>
      <c r="I37" s="2"/>
      <c r="J37" s="5"/>
      <c r="K37" s="2"/>
      <c r="L37" s="5"/>
      <c r="M37" s="2"/>
      <c r="N37" s="5"/>
      <c r="O37" s="2"/>
      <c r="P37" s="5"/>
    </row>
    <row r="38" ht="15.75" customHeight="1">
      <c r="D38" s="2"/>
      <c r="E38" s="2"/>
      <c r="F38" s="2"/>
      <c r="G38" s="2"/>
      <c r="H38" s="2"/>
      <c r="I38" s="2"/>
      <c r="J38" s="5"/>
      <c r="K38" s="2"/>
      <c r="L38" s="5"/>
      <c r="M38" s="2"/>
      <c r="N38" s="5"/>
      <c r="O38" s="2"/>
      <c r="P38" s="5"/>
    </row>
    <row r="39" ht="15.75" customHeight="1">
      <c r="D39" s="2"/>
      <c r="E39" s="2"/>
      <c r="F39" s="2"/>
      <c r="G39" s="2"/>
      <c r="H39" s="2"/>
      <c r="I39" s="2"/>
      <c r="J39" s="5"/>
      <c r="K39" s="2"/>
      <c r="L39" s="5"/>
      <c r="M39" s="2"/>
      <c r="N39" s="5"/>
      <c r="O39" s="2"/>
      <c r="P39" s="5"/>
    </row>
    <row r="40" ht="15.75" customHeight="1">
      <c r="D40" s="2"/>
      <c r="E40" s="2"/>
      <c r="F40" s="2"/>
      <c r="G40" s="2"/>
      <c r="H40" s="2"/>
      <c r="I40" s="2"/>
      <c r="J40" s="5"/>
      <c r="K40" s="2"/>
      <c r="L40" s="5"/>
      <c r="M40" s="2"/>
      <c r="N40" s="5"/>
      <c r="O40" s="2"/>
      <c r="P40" s="5"/>
    </row>
    <row r="41" ht="15.75" customHeight="1">
      <c r="D41" s="2"/>
      <c r="E41" s="2"/>
      <c r="F41" s="2"/>
      <c r="G41" s="2"/>
      <c r="H41" s="2"/>
      <c r="I41" s="2"/>
      <c r="J41" s="5"/>
      <c r="K41" s="2"/>
      <c r="L41" s="5"/>
      <c r="M41" s="2"/>
      <c r="N41" s="5"/>
      <c r="O41" s="2"/>
      <c r="P41" s="5"/>
    </row>
    <row r="42" ht="15.75" customHeight="1">
      <c r="D42" s="2"/>
      <c r="E42" s="2"/>
      <c r="F42" s="2"/>
      <c r="G42" s="2"/>
      <c r="H42" s="2"/>
      <c r="I42" s="2"/>
      <c r="J42" s="5"/>
      <c r="K42" s="2"/>
      <c r="L42" s="5"/>
      <c r="M42" s="2"/>
      <c r="N42" s="5"/>
      <c r="O42" s="2"/>
      <c r="P42" s="5"/>
    </row>
    <row r="43" ht="15.75" customHeight="1">
      <c r="D43" s="2"/>
      <c r="E43" s="2"/>
      <c r="F43" s="2"/>
      <c r="G43" s="2"/>
      <c r="H43" s="2"/>
      <c r="I43" s="2"/>
      <c r="J43" s="5"/>
      <c r="K43" s="2"/>
      <c r="L43" s="5"/>
      <c r="M43" s="2"/>
      <c r="N43" s="5"/>
      <c r="O43" s="2"/>
      <c r="P43" s="5"/>
    </row>
    <row r="44" ht="15.75" customHeight="1">
      <c r="D44" s="2"/>
      <c r="E44" s="2"/>
      <c r="F44" s="2"/>
      <c r="G44" s="2"/>
      <c r="H44" s="2"/>
      <c r="I44" s="2"/>
      <c r="J44" s="5"/>
      <c r="K44" s="2"/>
      <c r="L44" s="5"/>
      <c r="M44" s="2"/>
      <c r="N44" s="5"/>
      <c r="O44" s="2"/>
      <c r="P44" s="5"/>
    </row>
    <row r="45" ht="15.75" customHeight="1">
      <c r="D45" s="2"/>
      <c r="E45" s="2"/>
      <c r="F45" s="2"/>
      <c r="G45" s="2"/>
      <c r="H45" s="2"/>
      <c r="I45" s="2"/>
      <c r="J45" s="5"/>
      <c r="K45" s="2"/>
      <c r="L45" s="5"/>
      <c r="M45" s="2"/>
      <c r="N45" s="5"/>
      <c r="O45" s="2"/>
      <c r="P45" s="5"/>
    </row>
    <row r="46" ht="15.75" customHeight="1">
      <c r="D46" s="2"/>
      <c r="E46" s="2"/>
      <c r="F46" s="2"/>
      <c r="G46" s="2"/>
      <c r="H46" s="2"/>
      <c r="I46" s="2"/>
      <c r="J46" s="5"/>
      <c r="K46" s="2"/>
      <c r="L46" s="5"/>
      <c r="M46" s="2"/>
      <c r="N46" s="5"/>
      <c r="O46" s="2"/>
      <c r="P46" s="5"/>
    </row>
    <row r="47" ht="15.75" customHeight="1">
      <c r="D47" s="2"/>
      <c r="E47" s="2"/>
      <c r="F47" s="2"/>
      <c r="G47" s="2"/>
      <c r="H47" s="2"/>
      <c r="I47" s="2"/>
      <c r="J47" s="5"/>
      <c r="K47" s="2"/>
      <c r="L47" s="5"/>
      <c r="M47" s="2"/>
      <c r="N47" s="5"/>
      <c r="O47" s="2"/>
      <c r="P47" s="5"/>
    </row>
    <row r="48" ht="15.75" customHeight="1">
      <c r="D48" s="2"/>
      <c r="E48" s="2"/>
      <c r="F48" s="2"/>
      <c r="G48" s="2"/>
      <c r="H48" s="2"/>
      <c r="I48" s="2"/>
      <c r="J48" s="5"/>
      <c r="K48" s="2"/>
      <c r="L48" s="5"/>
      <c r="M48" s="2"/>
      <c r="N48" s="5"/>
      <c r="O48" s="2"/>
      <c r="P48" s="5"/>
    </row>
    <row r="49" ht="15.75" customHeight="1">
      <c r="D49" s="2"/>
      <c r="E49" s="2"/>
      <c r="F49" s="2"/>
      <c r="G49" s="2"/>
      <c r="H49" s="2"/>
      <c r="I49" s="2"/>
      <c r="J49" s="5"/>
      <c r="K49" s="2"/>
      <c r="L49" s="5"/>
      <c r="M49" s="2"/>
      <c r="N49" s="5"/>
      <c r="O49" s="2"/>
      <c r="P49" s="5"/>
    </row>
    <row r="50" ht="15.75" customHeight="1">
      <c r="D50" s="2"/>
      <c r="E50" s="2"/>
      <c r="F50" s="2"/>
      <c r="G50" s="2"/>
      <c r="H50" s="2"/>
      <c r="I50" s="2"/>
      <c r="J50" s="5"/>
      <c r="K50" s="2"/>
      <c r="L50" s="5"/>
      <c r="M50" s="2"/>
      <c r="N50" s="5"/>
      <c r="O50" s="2"/>
      <c r="P50" s="5"/>
    </row>
    <row r="51" ht="15.75" customHeight="1"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  <c r="O51" s="2"/>
      <c r="P51" s="5"/>
    </row>
    <row r="52" ht="15.75" customHeight="1">
      <c r="D52" s="2"/>
      <c r="E52" s="2"/>
      <c r="F52" s="2"/>
      <c r="G52" s="2"/>
      <c r="H52" s="2"/>
      <c r="I52" s="2"/>
      <c r="J52" s="5"/>
      <c r="K52" s="2"/>
      <c r="L52" s="5"/>
      <c r="M52" s="2"/>
      <c r="N52" s="5"/>
      <c r="O52" s="2"/>
      <c r="P52" s="5"/>
    </row>
    <row r="53" ht="15.75" customHeight="1">
      <c r="D53" s="2"/>
      <c r="E53" s="2"/>
      <c r="F53" s="2"/>
      <c r="G53" s="2"/>
      <c r="H53" s="2"/>
      <c r="I53" s="2"/>
      <c r="J53" s="5"/>
      <c r="K53" s="2"/>
      <c r="L53" s="5"/>
      <c r="M53" s="2"/>
      <c r="N53" s="5"/>
      <c r="O53" s="2"/>
      <c r="P53" s="5"/>
    </row>
    <row r="54" ht="15.75" customHeight="1">
      <c r="D54" s="2"/>
      <c r="E54" s="2"/>
      <c r="F54" s="2"/>
      <c r="G54" s="2"/>
      <c r="H54" s="2"/>
      <c r="I54" s="2"/>
      <c r="J54" s="5"/>
      <c r="K54" s="2"/>
      <c r="L54" s="5"/>
      <c r="M54" s="2"/>
      <c r="N54" s="5"/>
      <c r="O54" s="2"/>
      <c r="P54" s="5"/>
    </row>
    <row r="55" ht="15.75" customHeight="1">
      <c r="D55" s="2"/>
      <c r="E55" s="2"/>
      <c r="F55" s="2"/>
      <c r="G55" s="2"/>
      <c r="H55" s="2"/>
      <c r="I55" s="2"/>
      <c r="J55" s="5"/>
      <c r="K55" s="2"/>
      <c r="L55" s="5"/>
      <c r="M55" s="2"/>
      <c r="N55" s="5"/>
      <c r="O55" s="2"/>
      <c r="P55" s="5"/>
    </row>
    <row r="56" ht="15.75" customHeight="1">
      <c r="D56" s="2"/>
      <c r="E56" s="2"/>
      <c r="F56" s="2"/>
      <c r="G56" s="2"/>
      <c r="H56" s="2"/>
      <c r="I56" s="2"/>
      <c r="J56" s="5"/>
      <c r="K56" s="2"/>
      <c r="L56" s="5"/>
      <c r="M56" s="2"/>
      <c r="N56" s="5"/>
      <c r="O56" s="2"/>
      <c r="P56" s="5"/>
    </row>
    <row r="57" ht="15.75" customHeight="1">
      <c r="D57" s="2"/>
      <c r="E57" s="2"/>
      <c r="F57" s="2"/>
      <c r="G57" s="2"/>
      <c r="H57" s="2"/>
      <c r="I57" s="2"/>
      <c r="J57" s="5"/>
      <c r="K57" s="2"/>
      <c r="L57" s="5"/>
      <c r="M57" s="2"/>
      <c r="N57" s="5"/>
      <c r="O57" s="2"/>
      <c r="P57" s="5"/>
    </row>
    <row r="58" ht="15.75" customHeight="1">
      <c r="D58" s="2"/>
      <c r="E58" s="2"/>
      <c r="F58" s="2"/>
      <c r="G58" s="2"/>
      <c r="H58" s="2"/>
      <c r="I58" s="2"/>
      <c r="J58" s="5"/>
      <c r="K58" s="2"/>
      <c r="L58" s="5"/>
      <c r="M58" s="2"/>
      <c r="N58" s="5"/>
      <c r="O58" s="2"/>
      <c r="P58" s="5"/>
    </row>
    <row r="59" ht="15.75" customHeight="1">
      <c r="D59" s="2"/>
      <c r="E59" s="2"/>
      <c r="F59" s="2"/>
      <c r="G59" s="2"/>
      <c r="H59" s="2"/>
      <c r="I59" s="2"/>
      <c r="J59" s="5"/>
      <c r="K59" s="2"/>
      <c r="L59" s="5"/>
      <c r="M59" s="2"/>
      <c r="N59" s="5"/>
      <c r="O59" s="2"/>
      <c r="P59" s="5"/>
    </row>
    <row r="60" ht="15.75" customHeight="1">
      <c r="D60" s="2"/>
      <c r="E60" s="2"/>
      <c r="F60" s="2"/>
      <c r="G60" s="2"/>
      <c r="H60" s="2"/>
      <c r="I60" s="2"/>
      <c r="J60" s="5"/>
      <c r="K60" s="2"/>
      <c r="L60" s="5"/>
      <c r="M60" s="2"/>
      <c r="N60" s="5"/>
      <c r="O60" s="2"/>
      <c r="P60" s="5"/>
    </row>
    <row r="61" ht="15.75" customHeight="1">
      <c r="D61" s="2"/>
      <c r="E61" s="2"/>
      <c r="F61" s="2"/>
      <c r="G61" s="2"/>
      <c r="H61" s="2"/>
      <c r="I61" s="2"/>
      <c r="J61" s="5"/>
      <c r="K61" s="2"/>
      <c r="L61" s="5"/>
      <c r="M61" s="2"/>
      <c r="N61" s="5"/>
      <c r="O61" s="2"/>
      <c r="P61" s="5"/>
    </row>
    <row r="62" ht="15.75" customHeight="1">
      <c r="D62" s="2"/>
      <c r="E62" s="2"/>
      <c r="F62" s="2"/>
      <c r="G62" s="2"/>
      <c r="H62" s="2"/>
      <c r="I62" s="2"/>
      <c r="J62" s="5"/>
      <c r="K62" s="2"/>
      <c r="L62" s="5"/>
      <c r="M62" s="2"/>
      <c r="N62" s="5"/>
      <c r="O62" s="2"/>
      <c r="P62" s="5"/>
    </row>
    <row r="63" ht="15.75" customHeight="1">
      <c r="D63" s="2"/>
      <c r="E63" s="2"/>
      <c r="F63" s="2"/>
      <c r="G63" s="2"/>
      <c r="H63" s="2"/>
      <c r="I63" s="2"/>
      <c r="J63" s="5"/>
      <c r="K63" s="2"/>
      <c r="L63" s="5"/>
      <c r="M63" s="2"/>
      <c r="N63" s="5"/>
      <c r="O63" s="2"/>
      <c r="P63" s="5"/>
    </row>
    <row r="64" ht="15.75" customHeight="1">
      <c r="D64" s="2"/>
      <c r="E64" s="2"/>
      <c r="F64" s="2"/>
      <c r="G64" s="2"/>
      <c r="H64" s="2"/>
      <c r="I64" s="2"/>
      <c r="J64" s="5"/>
      <c r="K64" s="2"/>
      <c r="L64" s="5"/>
      <c r="M64" s="2"/>
      <c r="N64" s="5"/>
      <c r="O64" s="2"/>
      <c r="P64" s="5"/>
    </row>
    <row r="65" ht="15.75" customHeight="1">
      <c r="D65" s="2"/>
      <c r="E65" s="2"/>
      <c r="F65" s="2"/>
      <c r="G65" s="2"/>
      <c r="H65" s="2"/>
      <c r="I65" s="2"/>
      <c r="J65" s="5"/>
      <c r="K65" s="2"/>
      <c r="L65" s="5"/>
      <c r="M65" s="2"/>
      <c r="N65" s="5"/>
      <c r="O65" s="2"/>
      <c r="P65" s="5"/>
    </row>
    <row r="66" ht="15.75" customHeight="1">
      <c r="D66" s="2"/>
      <c r="E66" s="2"/>
      <c r="F66" s="2"/>
      <c r="G66" s="2"/>
      <c r="H66" s="2"/>
      <c r="I66" s="2"/>
      <c r="J66" s="5"/>
      <c r="K66" s="2"/>
      <c r="L66" s="5"/>
      <c r="M66" s="2"/>
      <c r="N66" s="5"/>
      <c r="O66" s="2"/>
      <c r="P66" s="5"/>
    </row>
    <row r="67" ht="15.75" customHeight="1">
      <c r="D67" s="2"/>
      <c r="E67" s="2"/>
      <c r="F67" s="2"/>
      <c r="G67" s="2"/>
      <c r="H67" s="2"/>
      <c r="I67" s="2"/>
      <c r="J67" s="5"/>
      <c r="K67" s="2"/>
      <c r="L67" s="5"/>
      <c r="M67" s="2"/>
      <c r="N67" s="5"/>
      <c r="O67" s="2"/>
      <c r="P67" s="5"/>
    </row>
    <row r="68" ht="15.75" customHeight="1">
      <c r="D68" s="2"/>
      <c r="E68" s="2"/>
      <c r="F68" s="2"/>
      <c r="G68" s="2"/>
      <c r="H68" s="2"/>
      <c r="I68" s="2"/>
      <c r="J68" s="5"/>
      <c r="K68" s="2"/>
      <c r="L68" s="5"/>
      <c r="M68" s="2"/>
      <c r="N68" s="5"/>
      <c r="O68" s="2"/>
      <c r="P68" s="5"/>
    </row>
    <row r="69" ht="15.75" customHeight="1">
      <c r="D69" s="2"/>
      <c r="E69" s="2"/>
      <c r="F69" s="2"/>
      <c r="G69" s="2"/>
      <c r="H69" s="2"/>
      <c r="I69" s="2"/>
      <c r="J69" s="5"/>
      <c r="K69" s="2"/>
      <c r="L69" s="5"/>
      <c r="M69" s="2"/>
      <c r="N69" s="5"/>
      <c r="O69" s="2"/>
      <c r="P69" s="5"/>
    </row>
    <row r="70" ht="15.75" customHeight="1">
      <c r="D70" s="2"/>
      <c r="E70" s="2"/>
      <c r="F70" s="2"/>
      <c r="G70" s="2"/>
      <c r="H70" s="2"/>
      <c r="I70" s="2"/>
      <c r="J70" s="5"/>
      <c r="K70" s="2"/>
      <c r="L70" s="5"/>
      <c r="M70" s="2"/>
      <c r="N70" s="5"/>
      <c r="O70" s="2"/>
      <c r="P70" s="5"/>
    </row>
    <row r="71" ht="15.75" customHeight="1">
      <c r="D71" s="2"/>
      <c r="E71" s="2"/>
      <c r="F71" s="2"/>
      <c r="G71" s="2"/>
      <c r="H71" s="2"/>
      <c r="I71" s="2"/>
      <c r="J71" s="5"/>
      <c r="K71" s="2"/>
      <c r="L71" s="5"/>
      <c r="M71" s="2"/>
      <c r="N71" s="5"/>
      <c r="O71" s="2"/>
      <c r="P71" s="5"/>
    </row>
    <row r="72" ht="15.75" customHeight="1">
      <c r="D72" s="2"/>
      <c r="E72" s="2"/>
      <c r="F72" s="2"/>
      <c r="G72" s="2"/>
      <c r="H72" s="2"/>
      <c r="I72" s="2"/>
      <c r="J72" s="5"/>
      <c r="K72" s="2"/>
      <c r="L72" s="5"/>
      <c r="M72" s="2"/>
      <c r="N72" s="5"/>
      <c r="O72" s="2"/>
      <c r="P72" s="5"/>
    </row>
    <row r="73" ht="15.75" customHeight="1">
      <c r="D73" s="2"/>
      <c r="E73" s="2"/>
      <c r="F73" s="2"/>
      <c r="G73" s="2"/>
      <c r="H73" s="2"/>
      <c r="I73" s="2"/>
      <c r="J73" s="5"/>
      <c r="K73" s="2"/>
      <c r="L73" s="5"/>
      <c r="M73" s="2"/>
      <c r="N73" s="5"/>
      <c r="O73" s="2"/>
      <c r="P73" s="5"/>
    </row>
    <row r="74" ht="15.75" customHeight="1">
      <c r="D74" s="2"/>
      <c r="E74" s="2"/>
      <c r="F74" s="2"/>
      <c r="G74" s="2"/>
      <c r="H74" s="2"/>
      <c r="I74" s="2"/>
      <c r="J74" s="5"/>
      <c r="K74" s="2"/>
      <c r="L74" s="5"/>
      <c r="M74" s="2"/>
      <c r="N74" s="5"/>
      <c r="O74" s="2"/>
      <c r="P74" s="5"/>
    </row>
    <row r="75" ht="15.75" customHeight="1">
      <c r="D75" s="2"/>
      <c r="E75" s="2"/>
      <c r="F75" s="2"/>
      <c r="G75" s="2"/>
      <c r="H75" s="2"/>
      <c r="I75" s="2"/>
      <c r="J75" s="5"/>
      <c r="K75" s="2"/>
      <c r="L75" s="5"/>
      <c r="M75" s="2"/>
      <c r="N75" s="5"/>
      <c r="O75" s="2"/>
      <c r="P75" s="5"/>
    </row>
    <row r="76" ht="15.75" customHeight="1">
      <c r="D76" s="2"/>
      <c r="E76" s="2"/>
      <c r="F76" s="2"/>
      <c r="G76" s="2"/>
      <c r="H76" s="2"/>
      <c r="I76" s="2"/>
      <c r="J76" s="5"/>
      <c r="K76" s="2"/>
      <c r="L76" s="5"/>
      <c r="M76" s="2"/>
      <c r="N76" s="5"/>
      <c r="O76" s="2"/>
      <c r="P76" s="5"/>
    </row>
    <row r="77" ht="15.75" customHeight="1">
      <c r="D77" s="2"/>
      <c r="E77" s="2"/>
      <c r="F77" s="2"/>
      <c r="G77" s="2"/>
      <c r="H77" s="2"/>
      <c r="I77" s="2"/>
      <c r="J77" s="5"/>
      <c r="K77" s="2"/>
      <c r="L77" s="5"/>
      <c r="M77" s="2"/>
      <c r="N77" s="5"/>
      <c r="O77" s="2"/>
      <c r="P77" s="5"/>
    </row>
    <row r="78" ht="15.75" customHeight="1">
      <c r="D78" s="2"/>
      <c r="E78" s="2"/>
      <c r="F78" s="2"/>
      <c r="G78" s="2"/>
      <c r="H78" s="2"/>
      <c r="I78" s="2"/>
      <c r="J78" s="5"/>
      <c r="K78" s="2"/>
      <c r="L78" s="5"/>
      <c r="M78" s="2"/>
      <c r="N78" s="5"/>
      <c r="O78" s="2"/>
      <c r="P78" s="5"/>
    </row>
    <row r="79" ht="15.75" customHeight="1">
      <c r="D79" s="2"/>
      <c r="E79" s="2"/>
      <c r="F79" s="2"/>
      <c r="G79" s="2"/>
      <c r="H79" s="2"/>
      <c r="I79" s="2"/>
      <c r="J79" s="5"/>
      <c r="K79" s="2"/>
      <c r="L79" s="5"/>
      <c r="M79" s="2"/>
      <c r="N79" s="5"/>
      <c r="O79" s="2"/>
      <c r="P79" s="5"/>
    </row>
    <row r="80" ht="15.75" customHeight="1">
      <c r="D80" s="2"/>
      <c r="E80" s="2"/>
      <c r="F80" s="2"/>
      <c r="G80" s="2"/>
      <c r="H80" s="2"/>
      <c r="I80" s="2"/>
      <c r="J80" s="5"/>
      <c r="K80" s="2"/>
      <c r="L80" s="5"/>
      <c r="M80" s="2"/>
      <c r="N80" s="5"/>
      <c r="O80" s="2"/>
      <c r="P80" s="5"/>
    </row>
    <row r="81" ht="15.75" customHeight="1">
      <c r="D81" s="2"/>
      <c r="E81" s="2"/>
      <c r="F81" s="2"/>
      <c r="G81" s="2"/>
      <c r="H81" s="2"/>
      <c r="I81" s="2"/>
      <c r="J81" s="5"/>
      <c r="K81" s="2"/>
      <c r="L81" s="5"/>
      <c r="M81" s="2"/>
      <c r="N81" s="5"/>
      <c r="O81" s="2"/>
      <c r="P81" s="5"/>
    </row>
    <row r="82" ht="15.75" customHeight="1">
      <c r="D82" s="2"/>
      <c r="E82" s="2"/>
      <c r="F82" s="2"/>
      <c r="G82" s="2"/>
      <c r="H82" s="2"/>
      <c r="I82" s="2"/>
      <c r="J82" s="5"/>
      <c r="K82" s="2"/>
      <c r="L82" s="5"/>
      <c r="M82" s="2"/>
      <c r="N82" s="5"/>
      <c r="O82" s="2"/>
      <c r="P82" s="5"/>
    </row>
    <row r="83" ht="15.75" customHeight="1">
      <c r="D83" s="2"/>
      <c r="E83" s="2"/>
      <c r="F83" s="2"/>
      <c r="G83" s="2"/>
      <c r="H83" s="2"/>
      <c r="I83" s="2"/>
      <c r="J83" s="5"/>
      <c r="K83" s="2"/>
      <c r="L83" s="5"/>
      <c r="M83" s="2"/>
      <c r="N83" s="5"/>
      <c r="O83" s="2"/>
      <c r="P83" s="5"/>
    </row>
    <row r="84" ht="15.75" customHeight="1">
      <c r="D84" s="2"/>
      <c r="E84" s="2"/>
      <c r="F84" s="2"/>
      <c r="G84" s="2"/>
      <c r="H84" s="2"/>
      <c r="I84" s="2"/>
      <c r="J84" s="5"/>
      <c r="K84" s="2"/>
      <c r="L84" s="5"/>
      <c r="M84" s="2"/>
      <c r="N84" s="5"/>
      <c r="O84" s="2"/>
      <c r="P84" s="5"/>
    </row>
    <row r="85" ht="15.75" customHeight="1">
      <c r="D85" s="2"/>
      <c r="E85" s="2"/>
      <c r="F85" s="2"/>
      <c r="G85" s="2"/>
      <c r="H85" s="2"/>
      <c r="I85" s="2"/>
      <c r="J85" s="5"/>
      <c r="K85" s="2"/>
      <c r="L85" s="5"/>
      <c r="M85" s="2"/>
      <c r="N85" s="5"/>
      <c r="O85" s="2"/>
      <c r="P85" s="5"/>
    </row>
    <row r="86" ht="15.75" customHeight="1">
      <c r="D86" s="2"/>
      <c r="E86" s="2"/>
      <c r="F86" s="2"/>
      <c r="G86" s="2"/>
      <c r="H86" s="2"/>
      <c r="I86" s="2"/>
      <c r="J86" s="5"/>
      <c r="K86" s="2"/>
      <c r="L86" s="5"/>
      <c r="M86" s="2"/>
      <c r="N86" s="5"/>
      <c r="O86" s="2"/>
      <c r="P86" s="5"/>
    </row>
    <row r="87" ht="15.75" customHeight="1">
      <c r="D87" s="2"/>
      <c r="E87" s="2"/>
      <c r="F87" s="2"/>
      <c r="G87" s="2"/>
      <c r="H87" s="2"/>
      <c r="I87" s="2"/>
      <c r="J87" s="5"/>
      <c r="K87" s="2"/>
      <c r="L87" s="5"/>
      <c r="M87" s="2"/>
      <c r="N87" s="5"/>
      <c r="O87" s="2"/>
      <c r="P87" s="5"/>
    </row>
    <row r="88" ht="15.75" customHeight="1">
      <c r="D88" s="2"/>
      <c r="E88" s="2"/>
      <c r="F88" s="2"/>
      <c r="G88" s="2"/>
      <c r="H88" s="2"/>
      <c r="I88" s="2"/>
      <c r="J88" s="5"/>
      <c r="K88" s="2"/>
      <c r="L88" s="5"/>
      <c r="M88" s="2"/>
      <c r="N88" s="5"/>
      <c r="O88" s="2"/>
      <c r="P88" s="5"/>
    </row>
    <row r="89" ht="15.75" customHeight="1">
      <c r="D89" s="2"/>
      <c r="E89" s="2"/>
      <c r="F89" s="2"/>
      <c r="G89" s="2"/>
      <c r="H89" s="2"/>
      <c r="I89" s="2"/>
      <c r="J89" s="5"/>
      <c r="K89" s="2"/>
      <c r="L89" s="5"/>
      <c r="M89" s="2"/>
      <c r="N89" s="5"/>
      <c r="O89" s="2"/>
      <c r="P89" s="5"/>
    </row>
    <row r="90" ht="15.75" customHeight="1">
      <c r="D90" s="2"/>
      <c r="E90" s="2"/>
      <c r="F90" s="2"/>
      <c r="G90" s="2"/>
      <c r="H90" s="2"/>
      <c r="I90" s="2"/>
      <c r="J90" s="5"/>
      <c r="K90" s="2"/>
      <c r="L90" s="5"/>
      <c r="M90" s="2"/>
      <c r="N90" s="5"/>
      <c r="O90" s="2"/>
      <c r="P90" s="5"/>
    </row>
    <row r="91" ht="15.75" customHeight="1">
      <c r="D91" s="2"/>
      <c r="E91" s="2"/>
      <c r="F91" s="2"/>
      <c r="G91" s="2"/>
      <c r="H91" s="2"/>
      <c r="I91" s="2"/>
      <c r="J91" s="5"/>
      <c r="K91" s="2"/>
      <c r="L91" s="5"/>
      <c r="M91" s="2"/>
      <c r="N91" s="5"/>
      <c r="O91" s="2"/>
      <c r="P91" s="5"/>
    </row>
    <row r="92" ht="15.75" customHeight="1">
      <c r="D92" s="2"/>
      <c r="E92" s="2"/>
      <c r="F92" s="2"/>
      <c r="G92" s="2"/>
      <c r="H92" s="2"/>
      <c r="I92" s="2"/>
      <c r="J92" s="5"/>
      <c r="K92" s="2"/>
      <c r="L92" s="5"/>
      <c r="M92" s="2"/>
      <c r="N92" s="5"/>
      <c r="O92" s="2"/>
      <c r="P92" s="5"/>
    </row>
    <row r="93" ht="15.75" customHeight="1">
      <c r="D93" s="2"/>
      <c r="E93" s="2"/>
      <c r="F93" s="2"/>
      <c r="G93" s="2"/>
      <c r="H93" s="2"/>
      <c r="I93" s="2"/>
      <c r="J93" s="5"/>
      <c r="K93" s="2"/>
      <c r="L93" s="5"/>
      <c r="M93" s="2"/>
      <c r="N93" s="5"/>
      <c r="O93" s="2"/>
      <c r="P93" s="5"/>
    </row>
    <row r="94" ht="15.75" customHeight="1">
      <c r="D94" s="2"/>
      <c r="E94" s="2"/>
      <c r="F94" s="2"/>
      <c r="G94" s="2"/>
      <c r="H94" s="2"/>
      <c r="I94" s="2"/>
      <c r="J94" s="5"/>
      <c r="K94" s="2"/>
      <c r="L94" s="5"/>
      <c r="M94" s="2"/>
      <c r="N94" s="5"/>
      <c r="O94" s="2"/>
      <c r="P94" s="5"/>
    </row>
    <row r="95" ht="15.75" customHeight="1">
      <c r="D95" s="2"/>
      <c r="E95" s="2"/>
      <c r="F95" s="2"/>
      <c r="G95" s="2"/>
      <c r="H95" s="2"/>
      <c r="I95" s="2"/>
      <c r="J95" s="5"/>
      <c r="K95" s="2"/>
      <c r="L95" s="5"/>
      <c r="M95" s="2"/>
      <c r="N95" s="5"/>
      <c r="O95" s="2"/>
      <c r="P95" s="5"/>
    </row>
    <row r="96" ht="15.75" customHeight="1">
      <c r="D96" s="2"/>
      <c r="E96" s="2"/>
      <c r="F96" s="2"/>
      <c r="G96" s="2"/>
      <c r="H96" s="2"/>
      <c r="I96" s="2"/>
      <c r="J96" s="5"/>
      <c r="K96" s="2"/>
      <c r="L96" s="5"/>
      <c r="M96" s="2"/>
      <c r="N96" s="5"/>
      <c r="O96" s="2"/>
      <c r="P96" s="5"/>
    </row>
    <row r="97" ht="15.75" customHeight="1">
      <c r="D97" s="2"/>
      <c r="E97" s="2"/>
      <c r="F97" s="2"/>
      <c r="G97" s="2"/>
      <c r="H97" s="2"/>
      <c r="I97" s="2"/>
      <c r="J97" s="5"/>
      <c r="K97" s="2"/>
      <c r="L97" s="5"/>
      <c r="M97" s="2"/>
      <c r="N97" s="5"/>
      <c r="O97" s="2"/>
      <c r="P97" s="5"/>
    </row>
    <row r="98" ht="15.75" customHeight="1">
      <c r="D98" s="2"/>
      <c r="E98" s="2"/>
      <c r="F98" s="2"/>
      <c r="G98" s="2"/>
      <c r="H98" s="2"/>
      <c r="I98" s="2"/>
      <c r="J98" s="5"/>
      <c r="K98" s="2"/>
      <c r="L98" s="5"/>
      <c r="M98" s="2"/>
      <c r="N98" s="5"/>
      <c r="O98" s="2"/>
      <c r="P98" s="5"/>
    </row>
    <row r="99" ht="15.75" customHeight="1">
      <c r="D99" s="2"/>
      <c r="E99" s="2"/>
      <c r="F99" s="2"/>
      <c r="G99" s="2"/>
      <c r="H99" s="2"/>
      <c r="I99" s="2"/>
      <c r="J99" s="5"/>
      <c r="K99" s="2"/>
      <c r="L99" s="5"/>
      <c r="M99" s="2"/>
      <c r="N99" s="5"/>
      <c r="O99" s="2"/>
      <c r="P99" s="5"/>
    </row>
    <row r="100" ht="15.75" customHeight="1">
      <c r="D100" s="2"/>
      <c r="E100" s="2"/>
      <c r="F100" s="2"/>
      <c r="G100" s="2"/>
      <c r="H100" s="2"/>
      <c r="I100" s="2"/>
      <c r="J100" s="5"/>
      <c r="K100" s="2"/>
      <c r="L100" s="5"/>
      <c r="M100" s="2"/>
      <c r="N100" s="5"/>
      <c r="O100" s="2"/>
      <c r="P100" s="5"/>
    </row>
    <row r="101" ht="15.75" customHeight="1">
      <c r="D101" s="2"/>
      <c r="E101" s="2"/>
      <c r="F101" s="2"/>
      <c r="G101" s="2"/>
      <c r="H101" s="2"/>
      <c r="I101" s="2"/>
      <c r="J101" s="5"/>
      <c r="K101" s="2"/>
      <c r="L101" s="5"/>
      <c r="M101" s="2"/>
      <c r="N101" s="5"/>
      <c r="O101" s="2"/>
      <c r="P101" s="5"/>
    </row>
    <row r="102" ht="15.75" customHeight="1">
      <c r="D102" s="2"/>
      <c r="E102" s="2"/>
      <c r="F102" s="2"/>
      <c r="G102" s="2"/>
      <c r="H102" s="2"/>
      <c r="I102" s="2"/>
      <c r="J102" s="5"/>
      <c r="K102" s="2"/>
      <c r="L102" s="5"/>
      <c r="M102" s="2"/>
      <c r="N102" s="5"/>
      <c r="O102" s="2"/>
      <c r="P102" s="5"/>
    </row>
    <row r="103" ht="15.75" customHeight="1">
      <c r="D103" s="2"/>
      <c r="E103" s="2"/>
      <c r="F103" s="2"/>
      <c r="G103" s="2"/>
      <c r="H103" s="2"/>
      <c r="I103" s="2"/>
      <c r="J103" s="5"/>
      <c r="K103" s="2"/>
      <c r="L103" s="5"/>
      <c r="M103" s="2"/>
      <c r="N103" s="5"/>
      <c r="O103" s="2"/>
      <c r="P103" s="5"/>
    </row>
    <row r="104" ht="15.75" customHeight="1">
      <c r="D104" s="2"/>
      <c r="E104" s="2"/>
      <c r="F104" s="2"/>
      <c r="G104" s="2"/>
      <c r="H104" s="2"/>
      <c r="I104" s="2"/>
      <c r="J104" s="5"/>
      <c r="K104" s="2"/>
      <c r="L104" s="5"/>
      <c r="M104" s="2"/>
      <c r="N104" s="5"/>
      <c r="O104" s="2"/>
      <c r="P104" s="5"/>
    </row>
    <row r="105" ht="15.75" customHeight="1">
      <c r="D105" s="2"/>
      <c r="E105" s="2"/>
      <c r="F105" s="2"/>
      <c r="G105" s="2"/>
      <c r="H105" s="2"/>
      <c r="I105" s="2"/>
      <c r="J105" s="5"/>
      <c r="K105" s="2"/>
      <c r="L105" s="5"/>
      <c r="M105" s="2"/>
      <c r="N105" s="5"/>
      <c r="O105" s="2"/>
      <c r="P105" s="5"/>
    </row>
    <row r="106" ht="15.75" customHeight="1">
      <c r="D106" s="2"/>
      <c r="E106" s="2"/>
      <c r="F106" s="2"/>
      <c r="G106" s="2"/>
      <c r="H106" s="2"/>
      <c r="I106" s="2"/>
      <c r="J106" s="5"/>
      <c r="K106" s="2"/>
      <c r="L106" s="5"/>
      <c r="M106" s="2"/>
      <c r="N106" s="5"/>
      <c r="O106" s="2"/>
      <c r="P106" s="5"/>
    </row>
    <row r="107" ht="15.75" customHeight="1">
      <c r="D107" s="2"/>
      <c r="E107" s="2"/>
      <c r="F107" s="2"/>
      <c r="G107" s="2"/>
      <c r="H107" s="2"/>
      <c r="I107" s="2"/>
      <c r="J107" s="5"/>
      <c r="K107" s="2"/>
      <c r="L107" s="5"/>
      <c r="M107" s="2"/>
      <c r="N107" s="5"/>
      <c r="O107" s="2"/>
      <c r="P107" s="5"/>
    </row>
    <row r="108" ht="15.75" customHeight="1">
      <c r="D108" s="2"/>
      <c r="E108" s="2"/>
      <c r="F108" s="2"/>
      <c r="G108" s="2"/>
      <c r="H108" s="2"/>
      <c r="I108" s="2"/>
      <c r="J108" s="5"/>
      <c r="K108" s="2"/>
      <c r="L108" s="5"/>
      <c r="M108" s="2"/>
      <c r="N108" s="5"/>
      <c r="O108" s="2"/>
      <c r="P108" s="5"/>
    </row>
    <row r="109" ht="15.75" customHeight="1">
      <c r="D109" s="2"/>
      <c r="E109" s="2"/>
      <c r="F109" s="2"/>
      <c r="G109" s="2"/>
      <c r="H109" s="2"/>
      <c r="I109" s="2"/>
      <c r="J109" s="5"/>
      <c r="K109" s="2"/>
      <c r="L109" s="5"/>
      <c r="M109" s="2"/>
      <c r="N109" s="5"/>
      <c r="O109" s="2"/>
      <c r="P109" s="5"/>
    </row>
    <row r="110" ht="15.75" customHeight="1">
      <c r="D110" s="2"/>
      <c r="E110" s="2"/>
      <c r="F110" s="2"/>
      <c r="G110" s="2"/>
      <c r="H110" s="2"/>
      <c r="I110" s="2"/>
      <c r="J110" s="5"/>
      <c r="K110" s="2"/>
      <c r="L110" s="5"/>
      <c r="M110" s="2"/>
      <c r="N110" s="5"/>
      <c r="O110" s="2"/>
      <c r="P110" s="5"/>
    </row>
    <row r="111" ht="15.75" customHeight="1">
      <c r="D111" s="2"/>
      <c r="E111" s="2"/>
      <c r="F111" s="2"/>
      <c r="G111" s="2"/>
      <c r="H111" s="2"/>
      <c r="I111" s="2"/>
      <c r="J111" s="5"/>
      <c r="K111" s="2"/>
      <c r="L111" s="5"/>
      <c r="M111" s="2"/>
      <c r="N111" s="5"/>
      <c r="O111" s="2"/>
      <c r="P111" s="5"/>
    </row>
    <row r="112" ht="15.75" customHeight="1">
      <c r="D112" s="2"/>
      <c r="E112" s="2"/>
      <c r="F112" s="2"/>
      <c r="G112" s="2"/>
      <c r="H112" s="2"/>
      <c r="I112" s="2"/>
      <c r="J112" s="5"/>
      <c r="K112" s="2"/>
      <c r="L112" s="5"/>
      <c r="M112" s="2"/>
      <c r="N112" s="5"/>
      <c r="O112" s="2"/>
      <c r="P112" s="5"/>
    </row>
    <row r="113" ht="15.75" customHeight="1">
      <c r="D113" s="2"/>
      <c r="E113" s="2"/>
      <c r="F113" s="2"/>
      <c r="G113" s="2"/>
      <c r="H113" s="2"/>
      <c r="I113" s="2"/>
      <c r="J113" s="5"/>
      <c r="K113" s="2"/>
      <c r="L113" s="5"/>
      <c r="M113" s="2"/>
      <c r="N113" s="5"/>
      <c r="O113" s="2"/>
      <c r="P113" s="5"/>
    </row>
    <row r="114" ht="15.75" customHeight="1">
      <c r="D114" s="2"/>
      <c r="E114" s="2"/>
      <c r="F114" s="2"/>
      <c r="G114" s="2"/>
      <c r="H114" s="2"/>
      <c r="I114" s="2"/>
      <c r="J114" s="5"/>
      <c r="K114" s="2"/>
      <c r="L114" s="5"/>
      <c r="M114" s="2"/>
      <c r="N114" s="5"/>
      <c r="O114" s="2"/>
      <c r="P114" s="5"/>
    </row>
    <row r="115" ht="15.75" customHeight="1">
      <c r="D115" s="2"/>
      <c r="E115" s="2"/>
      <c r="F115" s="2"/>
      <c r="G115" s="2"/>
      <c r="H115" s="2"/>
      <c r="I115" s="2"/>
      <c r="J115" s="5"/>
      <c r="K115" s="2"/>
      <c r="L115" s="5"/>
      <c r="M115" s="2"/>
      <c r="N115" s="5"/>
      <c r="O115" s="2"/>
      <c r="P115" s="5"/>
    </row>
    <row r="116" ht="15.75" customHeight="1">
      <c r="D116" s="2"/>
      <c r="E116" s="2"/>
      <c r="F116" s="2"/>
      <c r="G116" s="2"/>
      <c r="H116" s="2"/>
      <c r="I116" s="2"/>
      <c r="J116" s="5"/>
      <c r="K116" s="2"/>
      <c r="L116" s="5"/>
      <c r="M116" s="2"/>
      <c r="N116" s="5"/>
      <c r="O116" s="2"/>
      <c r="P116" s="5"/>
    </row>
    <row r="117" ht="15.75" customHeight="1">
      <c r="D117" s="2"/>
      <c r="E117" s="2"/>
      <c r="F117" s="2"/>
      <c r="G117" s="2"/>
      <c r="H117" s="2"/>
      <c r="I117" s="2"/>
      <c r="J117" s="5"/>
      <c r="K117" s="2"/>
      <c r="L117" s="5"/>
      <c r="M117" s="2"/>
      <c r="N117" s="5"/>
      <c r="O117" s="2"/>
      <c r="P117" s="5"/>
    </row>
    <row r="118" ht="15.75" customHeight="1">
      <c r="D118" s="2"/>
      <c r="E118" s="2"/>
      <c r="F118" s="2"/>
      <c r="G118" s="2"/>
      <c r="H118" s="2"/>
      <c r="I118" s="2"/>
      <c r="J118" s="5"/>
      <c r="K118" s="2"/>
      <c r="L118" s="5"/>
      <c r="M118" s="2"/>
      <c r="N118" s="5"/>
      <c r="O118" s="2"/>
      <c r="P118" s="5"/>
    </row>
    <row r="119" ht="15.75" customHeight="1">
      <c r="D119" s="2"/>
      <c r="E119" s="2"/>
      <c r="F119" s="2"/>
      <c r="G119" s="2"/>
      <c r="H119" s="2"/>
      <c r="I119" s="2"/>
      <c r="J119" s="5"/>
      <c r="K119" s="2"/>
      <c r="L119" s="5"/>
      <c r="M119" s="2"/>
      <c r="N119" s="5"/>
      <c r="O119" s="2"/>
      <c r="P119" s="5"/>
    </row>
    <row r="120" ht="15.75" customHeight="1">
      <c r="D120" s="2"/>
      <c r="E120" s="2"/>
      <c r="F120" s="2"/>
      <c r="G120" s="2"/>
      <c r="H120" s="2"/>
      <c r="I120" s="2"/>
      <c r="J120" s="5"/>
      <c r="K120" s="2"/>
      <c r="L120" s="5"/>
      <c r="M120" s="2"/>
      <c r="N120" s="5"/>
      <c r="O120" s="2"/>
      <c r="P120" s="5"/>
    </row>
    <row r="121" ht="15.75" customHeight="1">
      <c r="D121" s="2"/>
      <c r="E121" s="2"/>
      <c r="F121" s="2"/>
      <c r="G121" s="2"/>
      <c r="H121" s="2"/>
      <c r="I121" s="2"/>
      <c r="J121" s="5"/>
      <c r="K121" s="2"/>
      <c r="L121" s="5"/>
      <c r="M121" s="2"/>
      <c r="N121" s="5"/>
      <c r="O121" s="2"/>
      <c r="P121" s="5"/>
    </row>
    <row r="122" ht="15.75" customHeight="1">
      <c r="D122" s="2"/>
      <c r="E122" s="2"/>
      <c r="F122" s="2"/>
      <c r="G122" s="2"/>
      <c r="H122" s="2"/>
      <c r="I122" s="2"/>
      <c r="J122" s="5"/>
      <c r="K122" s="2"/>
      <c r="L122" s="5"/>
      <c r="M122" s="2"/>
      <c r="N122" s="5"/>
      <c r="O122" s="2"/>
      <c r="P122" s="5"/>
    </row>
    <row r="123" ht="15.75" customHeight="1">
      <c r="D123" s="2"/>
      <c r="E123" s="2"/>
      <c r="F123" s="2"/>
      <c r="G123" s="2"/>
      <c r="H123" s="2"/>
      <c r="I123" s="2"/>
      <c r="J123" s="5"/>
      <c r="K123" s="2"/>
      <c r="L123" s="5"/>
      <c r="M123" s="2"/>
      <c r="N123" s="5"/>
      <c r="O123" s="2"/>
      <c r="P123" s="5"/>
    </row>
    <row r="124" ht="15.75" customHeight="1">
      <c r="D124" s="2"/>
      <c r="E124" s="2"/>
      <c r="F124" s="2"/>
      <c r="G124" s="2"/>
      <c r="H124" s="2"/>
      <c r="I124" s="2"/>
      <c r="J124" s="5"/>
      <c r="K124" s="2"/>
      <c r="L124" s="5"/>
      <c r="M124" s="2"/>
      <c r="N124" s="5"/>
      <c r="O124" s="2"/>
      <c r="P124" s="5"/>
    </row>
    <row r="125" ht="15.75" customHeight="1">
      <c r="D125" s="2"/>
      <c r="E125" s="2"/>
      <c r="F125" s="2"/>
      <c r="G125" s="2"/>
      <c r="H125" s="2"/>
      <c r="I125" s="2"/>
      <c r="J125" s="5"/>
      <c r="K125" s="2"/>
      <c r="L125" s="5"/>
      <c r="M125" s="2"/>
      <c r="N125" s="5"/>
      <c r="O125" s="2"/>
      <c r="P125" s="5"/>
    </row>
    <row r="126" ht="15.75" customHeight="1">
      <c r="D126" s="2"/>
      <c r="E126" s="2"/>
      <c r="F126" s="2"/>
      <c r="G126" s="2"/>
      <c r="H126" s="2"/>
      <c r="I126" s="2"/>
      <c r="J126" s="5"/>
      <c r="K126" s="2"/>
      <c r="L126" s="5"/>
      <c r="M126" s="2"/>
      <c r="N126" s="5"/>
      <c r="O126" s="2"/>
      <c r="P126" s="5"/>
    </row>
    <row r="127" ht="15.75" customHeight="1">
      <c r="D127" s="2"/>
      <c r="E127" s="2"/>
      <c r="F127" s="2"/>
      <c r="G127" s="2"/>
      <c r="H127" s="2"/>
      <c r="I127" s="2"/>
      <c r="J127" s="5"/>
      <c r="K127" s="2"/>
      <c r="L127" s="5"/>
      <c r="M127" s="2"/>
      <c r="N127" s="5"/>
      <c r="O127" s="2"/>
      <c r="P127" s="5"/>
    </row>
    <row r="128" ht="15.75" customHeight="1">
      <c r="D128" s="2"/>
      <c r="E128" s="2"/>
      <c r="F128" s="2"/>
      <c r="G128" s="2"/>
      <c r="H128" s="2"/>
      <c r="I128" s="2"/>
      <c r="J128" s="5"/>
      <c r="K128" s="2"/>
      <c r="L128" s="5"/>
      <c r="M128" s="2"/>
      <c r="N128" s="5"/>
      <c r="O128" s="2"/>
      <c r="P128" s="5"/>
    </row>
    <row r="129" ht="15.75" customHeight="1">
      <c r="D129" s="2"/>
      <c r="E129" s="2"/>
      <c r="F129" s="2"/>
      <c r="G129" s="2"/>
      <c r="H129" s="2"/>
      <c r="I129" s="2"/>
      <c r="J129" s="5"/>
      <c r="K129" s="2"/>
      <c r="L129" s="5"/>
      <c r="M129" s="2"/>
      <c r="N129" s="5"/>
      <c r="O129" s="2"/>
      <c r="P129" s="5"/>
    </row>
    <row r="130" ht="15.75" customHeight="1">
      <c r="D130" s="2"/>
      <c r="E130" s="2"/>
      <c r="F130" s="2"/>
      <c r="G130" s="2"/>
      <c r="H130" s="2"/>
      <c r="I130" s="2"/>
      <c r="J130" s="5"/>
      <c r="K130" s="2"/>
      <c r="L130" s="5"/>
      <c r="M130" s="2"/>
      <c r="N130" s="5"/>
      <c r="O130" s="2"/>
      <c r="P130" s="5"/>
    </row>
    <row r="131" ht="15.75" customHeight="1">
      <c r="D131" s="2"/>
      <c r="E131" s="2"/>
      <c r="F131" s="2"/>
      <c r="G131" s="2"/>
      <c r="H131" s="2"/>
      <c r="I131" s="2"/>
      <c r="J131" s="5"/>
      <c r="K131" s="2"/>
      <c r="L131" s="5"/>
      <c r="M131" s="2"/>
      <c r="N131" s="5"/>
      <c r="O131" s="2"/>
      <c r="P131" s="5"/>
    </row>
    <row r="132" ht="15.75" customHeight="1">
      <c r="D132" s="2"/>
      <c r="E132" s="2"/>
      <c r="F132" s="2"/>
      <c r="G132" s="2"/>
      <c r="H132" s="2"/>
      <c r="I132" s="2"/>
      <c r="J132" s="5"/>
      <c r="K132" s="2"/>
      <c r="L132" s="5"/>
      <c r="M132" s="2"/>
      <c r="N132" s="5"/>
      <c r="O132" s="2"/>
      <c r="P132" s="5"/>
    </row>
    <row r="133" ht="15.75" customHeight="1">
      <c r="D133" s="2"/>
      <c r="E133" s="2"/>
      <c r="F133" s="2"/>
      <c r="G133" s="2"/>
      <c r="H133" s="2"/>
      <c r="I133" s="2"/>
      <c r="J133" s="5"/>
      <c r="K133" s="2"/>
      <c r="L133" s="5"/>
      <c r="M133" s="2"/>
      <c r="N133" s="5"/>
      <c r="O133" s="2"/>
      <c r="P133" s="5"/>
    </row>
    <row r="134" ht="15.75" customHeight="1">
      <c r="D134" s="2"/>
      <c r="E134" s="2"/>
      <c r="F134" s="2"/>
      <c r="G134" s="2"/>
      <c r="H134" s="2"/>
      <c r="I134" s="2"/>
      <c r="J134" s="5"/>
      <c r="K134" s="2"/>
      <c r="L134" s="5"/>
      <c r="M134" s="2"/>
      <c r="N134" s="5"/>
      <c r="O134" s="2"/>
      <c r="P134" s="5"/>
    </row>
    <row r="135" ht="15.75" customHeight="1">
      <c r="D135" s="2"/>
      <c r="E135" s="2"/>
      <c r="F135" s="2"/>
      <c r="G135" s="2"/>
      <c r="H135" s="2"/>
      <c r="I135" s="2"/>
      <c r="J135" s="5"/>
      <c r="K135" s="2"/>
      <c r="L135" s="5"/>
      <c r="M135" s="2"/>
      <c r="N135" s="5"/>
      <c r="O135" s="2"/>
      <c r="P135" s="5"/>
    </row>
    <row r="136" ht="15.75" customHeight="1">
      <c r="D136" s="2"/>
      <c r="E136" s="2"/>
      <c r="F136" s="2"/>
      <c r="G136" s="2"/>
      <c r="H136" s="2"/>
      <c r="I136" s="2"/>
      <c r="J136" s="5"/>
      <c r="K136" s="2"/>
      <c r="L136" s="5"/>
      <c r="M136" s="2"/>
      <c r="N136" s="5"/>
      <c r="O136" s="2"/>
      <c r="P136" s="5"/>
    </row>
    <row r="137" ht="15.75" customHeight="1">
      <c r="D137" s="2"/>
      <c r="E137" s="2"/>
      <c r="F137" s="2"/>
      <c r="G137" s="2"/>
      <c r="H137" s="2"/>
      <c r="I137" s="2"/>
      <c r="J137" s="5"/>
      <c r="K137" s="2"/>
      <c r="L137" s="5"/>
      <c r="M137" s="2"/>
      <c r="N137" s="5"/>
      <c r="O137" s="2"/>
      <c r="P137" s="5"/>
    </row>
    <row r="138" ht="15.75" customHeight="1">
      <c r="D138" s="2"/>
      <c r="E138" s="2"/>
      <c r="F138" s="2"/>
      <c r="G138" s="2"/>
      <c r="H138" s="2"/>
      <c r="I138" s="2"/>
      <c r="J138" s="5"/>
      <c r="K138" s="2"/>
      <c r="L138" s="5"/>
      <c r="M138" s="2"/>
      <c r="N138" s="5"/>
      <c r="O138" s="2"/>
      <c r="P138" s="5"/>
    </row>
    <row r="139" ht="15.75" customHeight="1">
      <c r="D139" s="2"/>
      <c r="E139" s="2"/>
      <c r="F139" s="2"/>
      <c r="G139" s="2"/>
      <c r="H139" s="2"/>
      <c r="I139" s="2"/>
      <c r="J139" s="5"/>
      <c r="K139" s="2"/>
      <c r="L139" s="5"/>
      <c r="M139" s="2"/>
      <c r="N139" s="5"/>
      <c r="O139" s="2"/>
      <c r="P139" s="5"/>
    </row>
    <row r="140" ht="15.75" customHeight="1">
      <c r="D140" s="2"/>
      <c r="E140" s="2"/>
      <c r="F140" s="2"/>
      <c r="G140" s="2"/>
      <c r="H140" s="2"/>
      <c r="I140" s="2"/>
      <c r="J140" s="5"/>
      <c r="K140" s="2"/>
      <c r="L140" s="5"/>
      <c r="M140" s="2"/>
      <c r="N140" s="5"/>
      <c r="O140" s="2"/>
      <c r="P140" s="5"/>
    </row>
    <row r="141" ht="15.75" customHeight="1">
      <c r="D141" s="2"/>
      <c r="E141" s="2"/>
      <c r="F141" s="2"/>
      <c r="G141" s="2"/>
      <c r="H141" s="2"/>
      <c r="I141" s="2"/>
      <c r="J141" s="5"/>
      <c r="K141" s="2"/>
      <c r="L141" s="5"/>
      <c r="M141" s="2"/>
      <c r="N141" s="5"/>
      <c r="O141" s="2"/>
      <c r="P141" s="5"/>
    </row>
    <row r="142" ht="15.75" customHeight="1">
      <c r="D142" s="2"/>
      <c r="E142" s="2"/>
      <c r="F142" s="2"/>
      <c r="G142" s="2"/>
      <c r="H142" s="2"/>
      <c r="I142" s="2"/>
      <c r="J142" s="5"/>
      <c r="K142" s="2"/>
      <c r="L142" s="5"/>
      <c r="M142" s="2"/>
      <c r="N142" s="5"/>
      <c r="O142" s="2"/>
      <c r="P142" s="5"/>
    </row>
    <row r="143" ht="15.75" customHeight="1">
      <c r="D143" s="2"/>
      <c r="E143" s="2"/>
      <c r="F143" s="2"/>
      <c r="G143" s="2"/>
      <c r="H143" s="2"/>
      <c r="I143" s="2"/>
      <c r="J143" s="5"/>
      <c r="K143" s="2"/>
      <c r="L143" s="5"/>
      <c r="M143" s="2"/>
      <c r="N143" s="5"/>
      <c r="O143" s="2"/>
      <c r="P143" s="5"/>
    </row>
    <row r="144" ht="15.75" customHeight="1">
      <c r="D144" s="2"/>
      <c r="E144" s="2"/>
      <c r="F144" s="2"/>
      <c r="G144" s="2"/>
      <c r="H144" s="2"/>
      <c r="I144" s="2"/>
      <c r="J144" s="5"/>
      <c r="K144" s="2"/>
      <c r="L144" s="5"/>
      <c r="M144" s="2"/>
      <c r="N144" s="5"/>
      <c r="O144" s="2"/>
      <c r="P144" s="5"/>
    </row>
    <row r="145" ht="15.75" customHeight="1">
      <c r="D145" s="2"/>
      <c r="E145" s="2"/>
      <c r="F145" s="2"/>
      <c r="G145" s="2"/>
      <c r="H145" s="2"/>
      <c r="I145" s="2"/>
      <c r="J145" s="5"/>
      <c r="K145" s="2"/>
      <c r="L145" s="5"/>
      <c r="M145" s="2"/>
      <c r="N145" s="5"/>
      <c r="O145" s="2"/>
      <c r="P145" s="5"/>
    </row>
    <row r="146" ht="15.75" customHeight="1">
      <c r="D146" s="2"/>
      <c r="E146" s="2"/>
      <c r="F146" s="2"/>
      <c r="G146" s="2"/>
      <c r="H146" s="2"/>
      <c r="I146" s="2"/>
      <c r="J146" s="5"/>
      <c r="K146" s="2"/>
      <c r="L146" s="5"/>
      <c r="M146" s="2"/>
      <c r="N146" s="5"/>
      <c r="O146" s="2"/>
      <c r="P146" s="5"/>
    </row>
    <row r="147" ht="15.75" customHeight="1">
      <c r="D147" s="2"/>
      <c r="E147" s="2"/>
      <c r="F147" s="2"/>
      <c r="G147" s="2"/>
      <c r="H147" s="2"/>
      <c r="I147" s="2"/>
      <c r="J147" s="5"/>
      <c r="K147" s="2"/>
      <c r="L147" s="5"/>
      <c r="M147" s="2"/>
      <c r="N147" s="5"/>
      <c r="O147" s="2"/>
      <c r="P147" s="5"/>
    </row>
    <row r="148" ht="15.75" customHeight="1">
      <c r="D148" s="2"/>
      <c r="E148" s="2"/>
      <c r="F148" s="2"/>
      <c r="G148" s="2"/>
      <c r="H148" s="2"/>
      <c r="I148" s="2"/>
      <c r="J148" s="5"/>
      <c r="K148" s="2"/>
      <c r="L148" s="5"/>
      <c r="M148" s="2"/>
      <c r="N148" s="5"/>
      <c r="O148" s="2"/>
      <c r="P148" s="5"/>
    </row>
    <row r="149" ht="15.75" customHeight="1">
      <c r="D149" s="2"/>
      <c r="E149" s="2"/>
      <c r="F149" s="2"/>
      <c r="G149" s="2"/>
      <c r="H149" s="2"/>
      <c r="I149" s="2"/>
      <c r="J149" s="5"/>
      <c r="K149" s="2"/>
      <c r="L149" s="5"/>
      <c r="M149" s="2"/>
      <c r="N149" s="5"/>
      <c r="O149" s="2"/>
      <c r="P149" s="5"/>
    </row>
    <row r="150" ht="15.75" customHeight="1">
      <c r="D150" s="2"/>
      <c r="E150" s="2"/>
      <c r="F150" s="2"/>
      <c r="G150" s="2"/>
      <c r="H150" s="2"/>
      <c r="I150" s="2"/>
      <c r="J150" s="5"/>
      <c r="K150" s="2"/>
      <c r="L150" s="5"/>
      <c r="M150" s="2"/>
      <c r="N150" s="5"/>
      <c r="O150" s="2"/>
      <c r="P150" s="5"/>
    </row>
    <row r="151" ht="15.75" customHeight="1">
      <c r="D151" s="2"/>
      <c r="E151" s="2"/>
      <c r="F151" s="2"/>
      <c r="G151" s="2"/>
      <c r="H151" s="2"/>
      <c r="I151" s="2"/>
      <c r="J151" s="5"/>
      <c r="K151" s="2"/>
      <c r="L151" s="5"/>
      <c r="M151" s="2"/>
      <c r="N151" s="5"/>
      <c r="O151" s="2"/>
      <c r="P151" s="5"/>
    </row>
    <row r="152" ht="15.75" customHeight="1">
      <c r="D152" s="2"/>
      <c r="E152" s="2"/>
      <c r="F152" s="2"/>
      <c r="G152" s="2"/>
      <c r="H152" s="2"/>
      <c r="I152" s="2"/>
      <c r="J152" s="5"/>
      <c r="K152" s="2"/>
      <c r="L152" s="5"/>
      <c r="M152" s="2"/>
      <c r="N152" s="5"/>
      <c r="O152" s="2"/>
      <c r="P152" s="5"/>
    </row>
    <row r="153" ht="15.75" customHeight="1">
      <c r="D153" s="2"/>
      <c r="E153" s="2"/>
      <c r="F153" s="2"/>
      <c r="G153" s="2"/>
      <c r="H153" s="2"/>
      <c r="I153" s="2"/>
      <c r="J153" s="5"/>
      <c r="K153" s="2"/>
      <c r="L153" s="5"/>
      <c r="M153" s="2"/>
      <c r="N153" s="5"/>
      <c r="O153" s="2"/>
      <c r="P153" s="5"/>
    </row>
    <row r="154" ht="15.75" customHeight="1">
      <c r="D154" s="2"/>
      <c r="E154" s="2"/>
      <c r="F154" s="2"/>
      <c r="G154" s="2"/>
      <c r="H154" s="2"/>
      <c r="I154" s="2"/>
      <c r="J154" s="5"/>
      <c r="K154" s="2"/>
      <c r="L154" s="5"/>
      <c r="M154" s="2"/>
      <c r="N154" s="5"/>
      <c r="O154" s="2"/>
      <c r="P154" s="5"/>
    </row>
    <row r="155" ht="15.75" customHeight="1">
      <c r="D155" s="2"/>
      <c r="E155" s="2"/>
      <c r="F155" s="2"/>
      <c r="G155" s="2"/>
      <c r="H155" s="2"/>
      <c r="I155" s="2"/>
      <c r="J155" s="5"/>
      <c r="K155" s="2"/>
      <c r="L155" s="5"/>
      <c r="M155" s="2"/>
      <c r="N155" s="5"/>
      <c r="O155" s="2"/>
      <c r="P155" s="5"/>
    </row>
    <row r="156" ht="15.75" customHeight="1">
      <c r="D156" s="2"/>
      <c r="E156" s="2"/>
      <c r="F156" s="2"/>
      <c r="G156" s="2"/>
      <c r="H156" s="2"/>
      <c r="I156" s="2"/>
      <c r="J156" s="5"/>
      <c r="K156" s="2"/>
      <c r="L156" s="5"/>
      <c r="M156" s="2"/>
      <c r="N156" s="5"/>
      <c r="O156" s="2"/>
      <c r="P156" s="5"/>
    </row>
    <row r="157" ht="15.75" customHeight="1">
      <c r="D157" s="2"/>
      <c r="E157" s="2"/>
      <c r="F157" s="2"/>
      <c r="G157" s="2"/>
      <c r="H157" s="2"/>
      <c r="I157" s="2"/>
      <c r="J157" s="5"/>
      <c r="K157" s="2"/>
      <c r="L157" s="5"/>
      <c r="M157" s="2"/>
      <c r="N157" s="5"/>
      <c r="O157" s="2"/>
      <c r="P157" s="5"/>
    </row>
    <row r="158" ht="15.75" customHeight="1">
      <c r="D158" s="2"/>
      <c r="E158" s="2"/>
      <c r="F158" s="2"/>
      <c r="G158" s="2"/>
      <c r="H158" s="2"/>
      <c r="I158" s="2"/>
      <c r="J158" s="5"/>
      <c r="K158" s="2"/>
      <c r="L158" s="5"/>
      <c r="M158" s="2"/>
      <c r="N158" s="5"/>
      <c r="O158" s="2"/>
      <c r="P158" s="5"/>
    </row>
    <row r="159" ht="15.75" customHeight="1">
      <c r="D159" s="2"/>
      <c r="E159" s="2"/>
      <c r="F159" s="2"/>
      <c r="G159" s="2"/>
      <c r="H159" s="2"/>
      <c r="I159" s="2"/>
      <c r="J159" s="5"/>
      <c r="K159" s="2"/>
      <c r="L159" s="5"/>
      <c r="M159" s="2"/>
      <c r="N159" s="5"/>
      <c r="O159" s="2"/>
      <c r="P159" s="5"/>
    </row>
    <row r="160" ht="15.75" customHeight="1">
      <c r="D160" s="2"/>
      <c r="E160" s="2"/>
      <c r="F160" s="2"/>
      <c r="G160" s="2"/>
      <c r="H160" s="2"/>
      <c r="I160" s="2"/>
      <c r="J160" s="5"/>
      <c r="K160" s="2"/>
      <c r="L160" s="5"/>
      <c r="M160" s="2"/>
      <c r="N160" s="5"/>
      <c r="O160" s="2"/>
      <c r="P160" s="5"/>
    </row>
    <row r="161" ht="15.75" customHeight="1">
      <c r="D161" s="2"/>
      <c r="E161" s="2"/>
      <c r="F161" s="2"/>
      <c r="G161" s="2"/>
      <c r="H161" s="2"/>
      <c r="I161" s="2"/>
      <c r="J161" s="5"/>
      <c r="K161" s="2"/>
      <c r="L161" s="5"/>
      <c r="M161" s="2"/>
      <c r="N161" s="5"/>
      <c r="O161" s="2"/>
      <c r="P161" s="5"/>
    </row>
    <row r="162" ht="15.75" customHeight="1">
      <c r="D162" s="2"/>
      <c r="E162" s="2"/>
      <c r="F162" s="2"/>
      <c r="G162" s="2"/>
      <c r="H162" s="2"/>
      <c r="I162" s="2"/>
      <c r="J162" s="5"/>
      <c r="K162" s="2"/>
      <c r="L162" s="5"/>
      <c r="M162" s="2"/>
      <c r="N162" s="5"/>
      <c r="O162" s="2"/>
      <c r="P162" s="5"/>
    </row>
    <row r="163" ht="15.75" customHeight="1">
      <c r="D163" s="2"/>
      <c r="E163" s="2"/>
      <c r="F163" s="2"/>
      <c r="G163" s="2"/>
      <c r="H163" s="2"/>
      <c r="I163" s="2"/>
      <c r="J163" s="5"/>
      <c r="K163" s="2"/>
      <c r="L163" s="5"/>
      <c r="M163" s="2"/>
      <c r="N163" s="5"/>
      <c r="O163" s="2"/>
      <c r="P163" s="5"/>
    </row>
    <row r="164" ht="15.75" customHeight="1">
      <c r="D164" s="2"/>
      <c r="E164" s="2"/>
      <c r="F164" s="2"/>
      <c r="G164" s="2"/>
      <c r="H164" s="2"/>
      <c r="I164" s="2"/>
      <c r="J164" s="5"/>
      <c r="K164" s="2"/>
      <c r="L164" s="5"/>
      <c r="M164" s="2"/>
      <c r="N164" s="5"/>
      <c r="O164" s="2"/>
      <c r="P164" s="5"/>
    </row>
    <row r="165" ht="15.75" customHeight="1">
      <c r="D165" s="2"/>
      <c r="E165" s="2"/>
      <c r="F165" s="2"/>
      <c r="G165" s="2"/>
      <c r="H165" s="2"/>
      <c r="I165" s="2"/>
      <c r="J165" s="5"/>
      <c r="K165" s="2"/>
      <c r="L165" s="5"/>
      <c r="M165" s="2"/>
      <c r="N165" s="5"/>
      <c r="O165" s="2"/>
      <c r="P165" s="5"/>
    </row>
    <row r="166" ht="15.75" customHeight="1">
      <c r="D166" s="2"/>
      <c r="E166" s="2"/>
      <c r="F166" s="2"/>
      <c r="G166" s="2"/>
      <c r="H166" s="2"/>
      <c r="I166" s="2"/>
      <c r="J166" s="5"/>
      <c r="K166" s="2"/>
      <c r="L166" s="5"/>
      <c r="M166" s="2"/>
      <c r="N166" s="5"/>
      <c r="O166" s="2"/>
      <c r="P166" s="5"/>
    </row>
    <row r="167" ht="15.75" customHeight="1">
      <c r="D167" s="2"/>
      <c r="E167" s="2"/>
      <c r="F167" s="2"/>
      <c r="G167" s="2"/>
      <c r="H167" s="2"/>
      <c r="I167" s="2"/>
      <c r="J167" s="5"/>
      <c r="K167" s="2"/>
      <c r="L167" s="5"/>
      <c r="M167" s="2"/>
      <c r="N167" s="5"/>
      <c r="O167" s="2"/>
      <c r="P167" s="5"/>
    </row>
    <row r="168" ht="15.75" customHeight="1">
      <c r="D168" s="2"/>
      <c r="E168" s="2"/>
      <c r="F168" s="2"/>
      <c r="G168" s="2"/>
      <c r="H168" s="2"/>
      <c r="I168" s="2"/>
      <c r="J168" s="5"/>
      <c r="K168" s="2"/>
      <c r="L168" s="5"/>
      <c r="M168" s="2"/>
      <c r="N168" s="5"/>
      <c r="O168" s="2"/>
      <c r="P168" s="5"/>
    </row>
    <row r="169" ht="15.75" customHeight="1">
      <c r="D169" s="2"/>
      <c r="E169" s="2"/>
      <c r="F169" s="2"/>
      <c r="G169" s="2"/>
      <c r="H169" s="2"/>
      <c r="I169" s="2"/>
      <c r="J169" s="5"/>
      <c r="K169" s="2"/>
      <c r="L169" s="5"/>
      <c r="M169" s="2"/>
      <c r="N169" s="5"/>
      <c r="O169" s="2"/>
      <c r="P169" s="5"/>
    </row>
    <row r="170" ht="15.75" customHeight="1">
      <c r="D170" s="2"/>
      <c r="E170" s="2"/>
      <c r="F170" s="2"/>
      <c r="G170" s="2"/>
      <c r="H170" s="2"/>
      <c r="I170" s="2"/>
      <c r="J170" s="5"/>
      <c r="K170" s="2"/>
      <c r="L170" s="5"/>
      <c r="M170" s="2"/>
      <c r="N170" s="5"/>
      <c r="O170" s="2"/>
      <c r="P170" s="5"/>
    </row>
    <row r="171" ht="15.75" customHeight="1">
      <c r="D171" s="2"/>
      <c r="E171" s="2"/>
      <c r="F171" s="2"/>
      <c r="G171" s="2"/>
      <c r="H171" s="2"/>
      <c r="I171" s="2"/>
      <c r="J171" s="5"/>
      <c r="K171" s="2"/>
      <c r="L171" s="5"/>
      <c r="M171" s="2"/>
      <c r="N171" s="5"/>
      <c r="O171" s="2"/>
      <c r="P171" s="5"/>
    </row>
    <row r="172" ht="15.75" customHeight="1">
      <c r="D172" s="2"/>
      <c r="E172" s="2"/>
      <c r="F172" s="2"/>
      <c r="G172" s="2"/>
      <c r="H172" s="2"/>
      <c r="I172" s="2"/>
      <c r="J172" s="5"/>
      <c r="K172" s="2"/>
      <c r="L172" s="5"/>
      <c r="M172" s="2"/>
      <c r="N172" s="5"/>
      <c r="O172" s="2"/>
      <c r="P172" s="5"/>
    </row>
    <row r="173" ht="15.75" customHeight="1">
      <c r="D173" s="2"/>
      <c r="E173" s="2"/>
      <c r="F173" s="2"/>
      <c r="G173" s="2"/>
      <c r="H173" s="2"/>
      <c r="I173" s="2"/>
      <c r="J173" s="5"/>
      <c r="K173" s="2"/>
      <c r="L173" s="5"/>
      <c r="M173" s="2"/>
      <c r="N173" s="5"/>
      <c r="O173" s="2"/>
      <c r="P173" s="5"/>
    </row>
    <row r="174" ht="15.75" customHeight="1">
      <c r="D174" s="2"/>
      <c r="E174" s="2"/>
      <c r="F174" s="2"/>
      <c r="G174" s="2"/>
      <c r="H174" s="2"/>
      <c r="I174" s="2"/>
      <c r="J174" s="5"/>
      <c r="K174" s="2"/>
      <c r="L174" s="5"/>
      <c r="M174" s="2"/>
      <c r="N174" s="5"/>
      <c r="O174" s="2"/>
      <c r="P174" s="5"/>
    </row>
    <row r="175" ht="15.75" customHeight="1">
      <c r="D175" s="2"/>
      <c r="E175" s="2"/>
      <c r="F175" s="2"/>
      <c r="G175" s="2"/>
      <c r="H175" s="2"/>
      <c r="I175" s="2"/>
      <c r="J175" s="5"/>
      <c r="K175" s="2"/>
      <c r="L175" s="5"/>
      <c r="M175" s="2"/>
      <c r="N175" s="5"/>
      <c r="O175" s="2"/>
      <c r="P175" s="5"/>
    </row>
    <row r="176" ht="15.75" customHeight="1">
      <c r="D176" s="2"/>
      <c r="E176" s="2"/>
      <c r="F176" s="2"/>
      <c r="G176" s="2"/>
      <c r="H176" s="2"/>
      <c r="I176" s="2"/>
      <c r="J176" s="5"/>
      <c r="K176" s="2"/>
      <c r="L176" s="5"/>
      <c r="M176" s="2"/>
      <c r="N176" s="5"/>
      <c r="O176" s="2"/>
      <c r="P176" s="5"/>
    </row>
    <row r="177" ht="15.75" customHeight="1">
      <c r="D177" s="2"/>
      <c r="E177" s="2"/>
      <c r="F177" s="2"/>
      <c r="G177" s="2"/>
      <c r="H177" s="2"/>
      <c r="I177" s="2"/>
      <c r="J177" s="5"/>
      <c r="K177" s="2"/>
      <c r="L177" s="5"/>
      <c r="M177" s="2"/>
      <c r="N177" s="5"/>
      <c r="O177" s="2"/>
      <c r="P177" s="5"/>
    </row>
    <row r="178" ht="15.75" customHeight="1">
      <c r="D178" s="2"/>
      <c r="E178" s="2"/>
      <c r="F178" s="2"/>
      <c r="G178" s="2"/>
      <c r="H178" s="2"/>
      <c r="I178" s="2"/>
      <c r="J178" s="5"/>
      <c r="K178" s="2"/>
      <c r="L178" s="5"/>
      <c r="M178" s="2"/>
      <c r="N178" s="5"/>
      <c r="O178" s="2"/>
      <c r="P178" s="5"/>
    </row>
    <row r="179" ht="15.75" customHeight="1">
      <c r="D179" s="2"/>
      <c r="E179" s="2"/>
      <c r="F179" s="2"/>
      <c r="G179" s="2"/>
      <c r="H179" s="2"/>
      <c r="I179" s="2"/>
      <c r="J179" s="5"/>
      <c r="K179" s="2"/>
      <c r="L179" s="5"/>
      <c r="M179" s="2"/>
      <c r="N179" s="5"/>
      <c r="O179" s="2"/>
      <c r="P179" s="5"/>
    </row>
    <row r="180" ht="15.75" customHeight="1">
      <c r="D180" s="2"/>
      <c r="E180" s="2"/>
      <c r="F180" s="2"/>
      <c r="G180" s="2"/>
      <c r="H180" s="2"/>
      <c r="I180" s="2"/>
      <c r="J180" s="5"/>
      <c r="K180" s="2"/>
      <c r="L180" s="5"/>
      <c r="M180" s="2"/>
      <c r="N180" s="5"/>
      <c r="O180" s="2"/>
      <c r="P180" s="5"/>
    </row>
    <row r="181" ht="15.75" customHeight="1">
      <c r="D181" s="2"/>
      <c r="E181" s="2"/>
      <c r="F181" s="2"/>
      <c r="G181" s="2"/>
      <c r="H181" s="2"/>
      <c r="I181" s="2"/>
      <c r="J181" s="5"/>
      <c r="K181" s="2"/>
      <c r="L181" s="5"/>
      <c r="M181" s="2"/>
      <c r="N181" s="5"/>
      <c r="O181" s="2"/>
      <c r="P181" s="5"/>
    </row>
    <row r="182" ht="15.75" customHeight="1">
      <c r="D182" s="2"/>
      <c r="E182" s="2"/>
      <c r="F182" s="2"/>
      <c r="G182" s="2"/>
      <c r="H182" s="2"/>
      <c r="I182" s="2"/>
      <c r="J182" s="5"/>
      <c r="K182" s="2"/>
      <c r="L182" s="5"/>
      <c r="M182" s="2"/>
      <c r="N182" s="5"/>
      <c r="O182" s="2"/>
      <c r="P182" s="5"/>
    </row>
    <row r="183" ht="15.75" customHeight="1">
      <c r="D183" s="2"/>
      <c r="E183" s="2"/>
      <c r="F183" s="2"/>
      <c r="G183" s="2"/>
      <c r="H183" s="2"/>
      <c r="I183" s="2"/>
      <c r="J183" s="5"/>
      <c r="K183" s="2"/>
      <c r="L183" s="5"/>
      <c r="M183" s="2"/>
      <c r="N183" s="5"/>
      <c r="O183" s="2"/>
      <c r="P183" s="5"/>
    </row>
    <row r="184" ht="15.75" customHeight="1">
      <c r="D184" s="2"/>
      <c r="E184" s="2"/>
      <c r="F184" s="2"/>
      <c r="G184" s="2"/>
      <c r="H184" s="2"/>
      <c r="I184" s="2"/>
      <c r="J184" s="5"/>
      <c r="K184" s="2"/>
      <c r="L184" s="5"/>
      <c r="M184" s="2"/>
      <c r="N184" s="5"/>
      <c r="O184" s="2"/>
      <c r="P184" s="5"/>
    </row>
    <row r="185" ht="15.75" customHeight="1">
      <c r="D185" s="2"/>
      <c r="E185" s="2"/>
      <c r="F185" s="2"/>
      <c r="G185" s="2"/>
      <c r="H185" s="2"/>
      <c r="I185" s="2"/>
      <c r="J185" s="5"/>
      <c r="K185" s="2"/>
      <c r="L185" s="5"/>
      <c r="M185" s="2"/>
      <c r="N185" s="5"/>
      <c r="O185" s="2"/>
      <c r="P185" s="5"/>
    </row>
    <row r="186" ht="15.75" customHeight="1">
      <c r="D186" s="2"/>
      <c r="E186" s="2"/>
      <c r="F186" s="2"/>
      <c r="G186" s="2"/>
      <c r="H186" s="2"/>
      <c r="I186" s="2"/>
      <c r="J186" s="5"/>
      <c r="K186" s="2"/>
      <c r="L186" s="5"/>
      <c r="M186" s="2"/>
      <c r="N186" s="5"/>
      <c r="O186" s="2"/>
      <c r="P186" s="5"/>
    </row>
    <row r="187" ht="15.75" customHeight="1">
      <c r="D187" s="2"/>
      <c r="E187" s="2"/>
      <c r="F187" s="2"/>
      <c r="G187" s="2"/>
      <c r="H187" s="2"/>
      <c r="I187" s="2"/>
      <c r="J187" s="5"/>
      <c r="K187" s="2"/>
      <c r="L187" s="5"/>
      <c r="M187" s="2"/>
      <c r="N187" s="5"/>
      <c r="O187" s="2"/>
      <c r="P187" s="5"/>
    </row>
    <row r="188" ht="15.75" customHeight="1">
      <c r="D188" s="2"/>
      <c r="E188" s="2"/>
      <c r="F188" s="2"/>
      <c r="G188" s="2"/>
      <c r="H188" s="2"/>
      <c r="I188" s="2"/>
      <c r="J188" s="5"/>
      <c r="K188" s="2"/>
      <c r="L188" s="5"/>
      <c r="M188" s="2"/>
      <c r="N188" s="5"/>
      <c r="O188" s="2"/>
      <c r="P188" s="5"/>
    </row>
    <row r="189" ht="15.75" customHeight="1">
      <c r="D189" s="2"/>
      <c r="E189" s="2"/>
      <c r="F189" s="2"/>
      <c r="G189" s="2"/>
      <c r="H189" s="2"/>
      <c r="I189" s="2"/>
      <c r="J189" s="5"/>
      <c r="K189" s="2"/>
      <c r="L189" s="5"/>
      <c r="M189" s="2"/>
      <c r="N189" s="5"/>
      <c r="O189" s="2"/>
      <c r="P189" s="5"/>
    </row>
    <row r="190" ht="15.75" customHeight="1">
      <c r="D190" s="2"/>
      <c r="E190" s="2"/>
      <c r="F190" s="2"/>
      <c r="G190" s="2"/>
      <c r="H190" s="2"/>
      <c r="I190" s="2"/>
      <c r="J190" s="5"/>
      <c r="K190" s="2"/>
      <c r="L190" s="5"/>
      <c r="M190" s="2"/>
      <c r="N190" s="5"/>
      <c r="O190" s="2"/>
      <c r="P190" s="5"/>
    </row>
    <row r="191" ht="15.75" customHeight="1">
      <c r="D191" s="2"/>
      <c r="E191" s="2"/>
      <c r="F191" s="2"/>
      <c r="G191" s="2"/>
      <c r="H191" s="2"/>
      <c r="I191" s="2"/>
      <c r="J191" s="5"/>
      <c r="K191" s="2"/>
      <c r="L191" s="5"/>
      <c r="M191" s="2"/>
      <c r="N191" s="5"/>
      <c r="O191" s="2"/>
      <c r="P191" s="5"/>
    </row>
    <row r="192" ht="15.75" customHeight="1">
      <c r="D192" s="2"/>
      <c r="E192" s="2"/>
      <c r="F192" s="2"/>
      <c r="G192" s="2"/>
      <c r="H192" s="2"/>
      <c r="I192" s="2"/>
      <c r="J192" s="5"/>
      <c r="K192" s="2"/>
      <c r="L192" s="5"/>
      <c r="M192" s="2"/>
      <c r="N192" s="5"/>
      <c r="O192" s="2"/>
      <c r="P192" s="5"/>
    </row>
    <row r="193" ht="15.75" customHeight="1">
      <c r="D193" s="2"/>
      <c r="E193" s="2"/>
      <c r="F193" s="2"/>
      <c r="G193" s="2"/>
      <c r="H193" s="2"/>
      <c r="I193" s="2"/>
      <c r="J193" s="5"/>
      <c r="K193" s="2"/>
      <c r="L193" s="5"/>
      <c r="M193" s="2"/>
      <c r="N193" s="5"/>
      <c r="O193" s="2"/>
      <c r="P193" s="5"/>
    </row>
    <row r="194" ht="15.75" customHeight="1">
      <c r="D194" s="2"/>
      <c r="E194" s="2"/>
      <c r="F194" s="2"/>
      <c r="G194" s="2"/>
      <c r="H194" s="2"/>
      <c r="I194" s="2"/>
      <c r="J194" s="5"/>
      <c r="K194" s="2"/>
      <c r="L194" s="5"/>
      <c r="M194" s="2"/>
      <c r="N194" s="5"/>
      <c r="O194" s="2"/>
      <c r="P194" s="5"/>
    </row>
    <row r="195" ht="15.75" customHeight="1">
      <c r="D195" s="2"/>
      <c r="E195" s="2"/>
      <c r="F195" s="2"/>
      <c r="G195" s="2"/>
      <c r="H195" s="2"/>
      <c r="I195" s="2"/>
      <c r="J195" s="5"/>
      <c r="K195" s="2"/>
      <c r="L195" s="5"/>
      <c r="M195" s="2"/>
      <c r="N195" s="5"/>
      <c r="O195" s="2"/>
      <c r="P195" s="5"/>
    </row>
    <row r="196" ht="15.75" customHeight="1">
      <c r="D196" s="2"/>
      <c r="E196" s="2"/>
      <c r="F196" s="2"/>
      <c r="G196" s="2"/>
      <c r="H196" s="2"/>
      <c r="I196" s="2"/>
      <c r="J196" s="5"/>
      <c r="K196" s="2"/>
      <c r="L196" s="5"/>
      <c r="M196" s="2"/>
      <c r="N196" s="5"/>
      <c r="O196" s="2"/>
      <c r="P196" s="5"/>
    </row>
    <row r="197" ht="15.75" customHeight="1">
      <c r="D197" s="2"/>
      <c r="E197" s="2"/>
      <c r="F197" s="2"/>
      <c r="G197" s="2"/>
      <c r="H197" s="2"/>
      <c r="I197" s="2"/>
      <c r="J197" s="5"/>
      <c r="K197" s="2"/>
      <c r="L197" s="5"/>
      <c r="M197" s="2"/>
      <c r="N197" s="5"/>
      <c r="O197" s="2"/>
      <c r="P197" s="5"/>
    </row>
    <row r="198" ht="15.75" customHeight="1">
      <c r="D198" s="2"/>
      <c r="E198" s="2"/>
      <c r="F198" s="2"/>
      <c r="G198" s="2"/>
      <c r="H198" s="2"/>
      <c r="I198" s="2"/>
      <c r="J198" s="5"/>
      <c r="K198" s="2"/>
      <c r="L198" s="5"/>
      <c r="M198" s="2"/>
      <c r="N198" s="5"/>
      <c r="O198" s="2"/>
      <c r="P198" s="5"/>
    </row>
    <row r="199" ht="15.75" customHeight="1">
      <c r="D199" s="2"/>
      <c r="E199" s="2"/>
      <c r="F199" s="2"/>
      <c r="G199" s="2"/>
      <c r="H199" s="2"/>
      <c r="I199" s="2"/>
      <c r="J199" s="5"/>
      <c r="K199" s="2"/>
      <c r="L199" s="5"/>
      <c r="M199" s="2"/>
      <c r="N199" s="5"/>
      <c r="O199" s="2"/>
      <c r="P199" s="5"/>
    </row>
    <row r="200" ht="15.75" customHeight="1">
      <c r="D200" s="2"/>
      <c r="E200" s="2"/>
      <c r="F200" s="2"/>
      <c r="G200" s="2"/>
      <c r="H200" s="2"/>
      <c r="I200" s="2"/>
      <c r="J200" s="5"/>
      <c r="K200" s="2"/>
      <c r="L200" s="5"/>
      <c r="M200" s="2"/>
      <c r="N200" s="5"/>
      <c r="O200" s="2"/>
      <c r="P200" s="5"/>
    </row>
    <row r="201" ht="15.75" customHeight="1">
      <c r="D201" s="2"/>
      <c r="E201" s="2"/>
      <c r="F201" s="2"/>
      <c r="G201" s="2"/>
      <c r="H201" s="2"/>
      <c r="I201" s="2"/>
      <c r="J201" s="5"/>
      <c r="K201" s="2"/>
      <c r="L201" s="5"/>
      <c r="M201" s="2"/>
      <c r="N201" s="5"/>
      <c r="O201" s="2"/>
      <c r="P201" s="5"/>
    </row>
    <row r="202" ht="15.75" customHeight="1">
      <c r="D202" s="2"/>
      <c r="E202" s="2"/>
      <c r="F202" s="2"/>
      <c r="G202" s="2"/>
      <c r="H202" s="2"/>
      <c r="I202" s="2"/>
      <c r="J202" s="5"/>
      <c r="K202" s="2"/>
      <c r="L202" s="5"/>
      <c r="M202" s="2"/>
      <c r="N202" s="5"/>
      <c r="O202" s="2"/>
      <c r="P202" s="5"/>
    </row>
    <row r="203" ht="15.75" customHeight="1">
      <c r="D203" s="2"/>
      <c r="E203" s="2"/>
      <c r="F203" s="2"/>
      <c r="G203" s="2"/>
      <c r="H203" s="2"/>
      <c r="I203" s="2"/>
      <c r="J203" s="5"/>
      <c r="K203" s="2"/>
      <c r="L203" s="5"/>
      <c r="M203" s="2"/>
      <c r="N203" s="5"/>
      <c r="O203" s="2"/>
      <c r="P203" s="5"/>
    </row>
    <row r="204" ht="15.75" customHeight="1">
      <c r="D204" s="2"/>
      <c r="E204" s="2"/>
      <c r="F204" s="2"/>
      <c r="G204" s="2"/>
      <c r="H204" s="2"/>
      <c r="I204" s="2"/>
      <c r="J204" s="5"/>
      <c r="K204" s="2"/>
      <c r="L204" s="5"/>
      <c r="M204" s="2"/>
      <c r="N204" s="5"/>
      <c r="O204" s="2"/>
      <c r="P204" s="5"/>
    </row>
    <row r="205" ht="15.75" customHeight="1">
      <c r="D205" s="2"/>
      <c r="E205" s="2"/>
      <c r="F205" s="2"/>
      <c r="G205" s="2"/>
      <c r="H205" s="2"/>
      <c r="I205" s="2"/>
      <c r="J205" s="5"/>
      <c r="K205" s="2"/>
      <c r="L205" s="5"/>
      <c r="M205" s="2"/>
      <c r="N205" s="5"/>
      <c r="O205" s="2"/>
      <c r="P205" s="5"/>
    </row>
    <row r="206" ht="15.75" customHeight="1">
      <c r="D206" s="2"/>
      <c r="E206" s="2"/>
      <c r="F206" s="2"/>
      <c r="G206" s="2"/>
      <c r="H206" s="2"/>
      <c r="I206" s="2"/>
      <c r="J206" s="5"/>
      <c r="K206" s="2"/>
      <c r="L206" s="5"/>
      <c r="M206" s="2"/>
      <c r="N206" s="5"/>
      <c r="O206" s="2"/>
      <c r="P206" s="5"/>
    </row>
    <row r="207" ht="15.75" customHeight="1">
      <c r="D207" s="2"/>
      <c r="E207" s="2"/>
      <c r="F207" s="2"/>
      <c r="G207" s="2"/>
      <c r="H207" s="2"/>
      <c r="I207" s="2"/>
      <c r="J207" s="5"/>
      <c r="K207" s="2"/>
      <c r="L207" s="5"/>
      <c r="M207" s="2"/>
      <c r="N207" s="5"/>
      <c r="O207" s="2"/>
      <c r="P207" s="5"/>
    </row>
    <row r="208" ht="15.75" customHeight="1">
      <c r="D208" s="2"/>
      <c r="E208" s="2"/>
      <c r="F208" s="2"/>
      <c r="G208" s="2"/>
      <c r="H208" s="2"/>
      <c r="I208" s="2"/>
      <c r="J208" s="5"/>
      <c r="K208" s="2"/>
      <c r="L208" s="5"/>
      <c r="M208" s="2"/>
      <c r="N208" s="5"/>
      <c r="O208" s="2"/>
      <c r="P208" s="5"/>
    </row>
    <row r="209" ht="15.75" customHeight="1">
      <c r="D209" s="2"/>
      <c r="E209" s="2"/>
      <c r="F209" s="2"/>
      <c r="G209" s="2"/>
      <c r="H209" s="2"/>
      <c r="I209" s="2"/>
      <c r="J209" s="5"/>
      <c r="K209" s="2"/>
      <c r="L209" s="5"/>
      <c r="M209" s="2"/>
      <c r="N209" s="5"/>
      <c r="O209" s="2"/>
      <c r="P209" s="5"/>
    </row>
    <row r="210" ht="15.75" customHeight="1">
      <c r="D210" s="2"/>
      <c r="E210" s="2"/>
      <c r="F210" s="2"/>
      <c r="G210" s="2"/>
      <c r="H210" s="2"/>
      <c r="I210" s="2"/>
      <c r="J210" s="5"/>
      <c r="K210" s="2"/>
      <c r="L210" s="5"/>
      <c r="M210" s="2"/>
      <c r="N210" s="5"/>
      <c r="O210" s="2"/>
      <c r="P210" s="5"/>
    </row>
    <row r="211" ht="15.75" customHeight="1">
      <c r="D211" s="2"/>
      <c r="E211" s="2"/>
      <c r="F211" s="2"/>
      <c r="G211" s="2"/>
      <c r="H211" s="2"/>
      <c r="I211" s="2"/>
      <c r="J211" s="5"/>
      <c r="K211" s="2"/>
      <c r="L211" s="5"/>
      <c r="M211" s="2"/>
      <c r="N211" s="5"/>
      <c r="O211" s="2"/>
      <c r="P211" s="5"/>
    </row>
    <row r="212" ht="15.75" customHeight="1">
      <c r="D212" s="2"/>
      <c r="E212" s="2"/>
      <c r="F212" s="2"/>
      <c r="G212" s="2"/>
      <c r="H212" s="2"/>
      <c r="I212" s="2"/>
      <c r="J212" s="5"/>
      <c r="K212" s="2"/>
      <c r="L212" s="5"/>
      <c r="M212" s="2"/>
      <c r="N212" s="5"/>
      <c r="O212" s="2"/>
      <c r="P212" s="5"/>
    </row>
    <row r="213" ht="15.75" customHeight="1">
      <c r="D213" s="2"/>
      <c r="E213" s="2"/>
      <c r="F213" s="2"/>
      <c r="G213" s="2"/>
      <c r="H213" s="2"/>
      <c r="I213" s="2"/>
      <c r="J213" s="5"/>
      <c r="K213" s="2"/>
      <c r="L213" s="5"/>
      <c r="M213" s="2"/>
      <c r="N213" s="5"/>
      <c r="O213" s="2"/>
      <c r="P213" s="5"/>
    </row>
    <row r="214" ht="15.75" customHeight="1">
      <c r="D214" s="2"/>
      <c r="E214" s="2"/>
      <c r="F214" s="2"/>
      <c r="G214" s="2"/>
      <c r="H214" s="2"/>
      <c r="I214" s="2"/>
      <c r="J214" s="5"/>
      <c r="K214" s="2"/>
      <c r="L214" s="5"/>
      <c r="M214" s="2"/>
      <c r="N214" s="5"/>
      <c r="O214" s="2"/>
      <c r="P214" s="5"/>
    </row>
    <row r="215" ht="15.75" customHeight="1">
      <c r="D215" s="2"/>
      <c r="E215" s="2"/>
      <c r="F215" s="2"/>
      <c r="G215" s="2"/>
      <c r="H215" s="2"/>
      <c r="I215" s="2"/>
      <c r="J215" s="5"/>
      <c r="K215" s="2"/>
      <c r="L215" s="5"/>
      <c r="M215" s="2"/>
      <c r="N215" s="5"/>
      <c r="O215" s="2"/>
      <c r="P215" s="5"/>
    </row>
    <row r="216" ht="15.75" customHeight="1">
      <c r="D216" s="2"/>
      <c r="E216" s="2"/>
      <c r="F216" s="2"/>
      <c r="G216" s="2"/>
      <c r="H216" s="2"/>
      <c r="I216" s="2"/>
      <c r="J216" s="5"/>
      <c r="K216" s="2"/>
      <c r="L216" s="5"/>
      <c r="M216" s="2"/>
      <c r="N216" s="5"/>
      <c r="O216" s="2"/>
      <c r="P216" s="5"/>
    </row>
    <row r="217" ht="15.75" customHeight="1">
      <c r="D217" s="2"/>
      <c r="E217" s="2"/>
      <c r="F217" s="2"/>
      <c r="G217" s="2"/>
      <c r="H217" s="2"/>
      <c r="I217" s="2"/>
      <c r="J217" s="5"/>
      <c r="K217" s="2"/>
      <c r="L217" s="5"/>
      <c r="M217" s="2"/>
      <c r="N217" s="5"/>
      <c r="O217" s="2"/>
      <c r="P217" s="5"/>
    </row>
    <row r="218" ht="15.75" customHeight="1">
      <c r="D218" s="2"/>
      <c r="E218" s="2"/>
      <c r="F218" s="2"/>
      <c r="G218" s="2"/>
      <c r="H218" s="2"/>
      <c r="I218" s="2"/>
      <c r="J218" s="5"/>
      <c r="K218" s="2"/>
      <c r="L218" s="5"/>
      <c r="M218" s="2"/>
      <c r="N218" s="5"/>
      <c r="O218" s="2"/>
      <c r="P218" s="5"/>
    </row>
    <row r="219" ht="15.75" customHeight="1">
      <c r="D219" s="2"/>
      <c r="E219" s="2"/>
      <c r="F219" s="2"/>
      <c r="G219" s="2"/>
      <c r="H219" s="2"/>
      <c r="I219" s="2"/>
      <c r="J219" s="5"/>
      <c r="K219" s="2"/>
      <c r="L219" s="5"/>
      <c r="M219" s="2"/>
      <c r="N219" s="5"/>
      <c r="O219" s="2"/>
      <c r="P219" s="5"/>
    </row>
    <row r="220" ht="15.75" customHeight="1">
      <c r="D220" s="2"/>
      <c r="E220" s="2"/>
      <c r="F220" s="2"/>
      <c r="G220" s="2"/>
      <c r="H220" s="2"/>
      <c r="I220" s="2"/>
      <c r="J220" s="5"/>
      <c r="K220" s="2"/>
      <c r="L220" s="5"/>
      <c r="M220" s="2"/>
      <c r="N220" s="5"/>
      <c r="O220" s="2"/>
      <c r="P220" s="5"/>
    </row>
    <row r="221" ht="15.75" customHeight="1">
      <c r="D221" s="2"/>
      <c r="E221" s="2"/>
      <c r="F221" s="2"/>
      <c r="G221" s="2"/>
      <c r="H221" s="2"/>
      <c r="I221" s="2"/>
      <c r="J221" s="5"/>
      <c r="K221" s="2"/>
      <c r="L221" s="5"/>
      <c r="M221" s="2"/>
      <c r="N221" s="5"/>
      <c r="O221" s="2"/>
      <c r="P221" s="5"/>
    </row>
    <row r="222" ht="15.75" customHeight="1">
      <c r="D222" s="2"/>
      <c r="E222" s="2"/>
      <c r="F222" s="2"/>
      <c r="G222" s="2"/>
      <c r="H222" s="2"/>
      <c r="I222" s="2"/>
      <c r="J222" s="5"/>
      <c r="K222" s="2"/>
      <c r="L222" s="5"/>
      <c r="M222" s="2"/>
      <c r="N222" s="5"/>
      <c r="O222" s="2"/>
      <c r="P222" s="5"/>
    </row>
    <row r="223" ht="15.75" customHeight="1">
      <c r="D223" s="2"/>
      <c r="E223" s="2"/>
      <c r="F223" s="2"/>
      <c r="G223" s="2"/>
      <c r="H223" s="2"/>
      <c r="I223" s="2"/>
      <c r="J223" s="5"/>
      <c r="K223" s="2"/>
      <c r="L223" s="5"/>
      <c r="M223" s="2"/>
      <c r="N223" s="5"/>
      <c r="O223" s="2"/>
      <c r="P223" s="5"/>
    </row>
    <row r="224" ht="15.75" customHeight="1">
      <c r="D224" s="2"/>
      <c r="E224" s="2"/>
      <c r="F224" s="2"/>
      <c r="G224" s="2"/>
      <c r="H224" s="2"/>
      <c r="I224" s="2"/>
      <c r="J224" s="5"/>
      <c r="K224" s="2"/>
      <c r="L224" s="5"/>
      <c r="M224" s="2"/>
      <c r="N224" s="5"/>
      <c r="O224" s="2"/>
      <c r="P224" s="5"/>
    </row>
    <row r="225" ht="15.75" customHeight="1">
      <c r="D225" s="2"/>
      <c r="E225" s="2"/>
      <c r="F225" s="2"/>
      <c r="G225" s="2"/>
      <c r="H225" s="2"/>
      <c r="I225" s="2"/>
      <c r="J225" s="5"/>
      <c r="K225" s="2"/>
      <c r="L225" s="5"/>
      <c r="M225" s="2"/>
      <c r="N225" s="5"/>
      <c r="O225" s="2"/>
      <c r="P225" s="5"/>
    </row>
    <row r="226" ht="15.75" customHeight="1">
      <c r="D226" s="2"/>
      <c r="E226" s="2"/>
      <c r="F226" s="2"/>
      <c r="G226" s="2"/>
      <c r="H226" s="2"/>
      <c r="I226" s="2"/>
      <c r="J226" s="5"/>
      <c r="K226" s="2"/>
      <c r="L226" s="5"/>
      <c r="M226" s="2"/>
      <c r="N226" s="5"/>
      <c r="O226" s="2"/>
      <c r="P226" s="5"/>
    </row>
    <row r="227" ht="15.75" customHeight="1">
      <c r="D227" s="2"/>
      <c r="E227" s="2"/>
      <c r="F227" s="2"/>
      <c r="G227" s="2"/>
      <c r="H227" s="2"/>
      <c r="I227" s="2"/>
      <c r="J227" s="5"/>
      <c r="K227" s="2"/>
      <c r="L227" s="5"/>
      <c r="M227" s="2"/>
      <c r="N227" s="5"/>
      <c r="O227" s="2"/>
      <c r="P227" s="5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7.63"/>
    <col customWidth="1" min="2" max="2" width="4.5"/>
    <col customWidth="1" min="3" max="3" width="24.0"/>
    <col customWidth="1" min="4" max="4" width="8.0"/>
    <col customWidth="1" min="5" max="5" width="7.25"/>
    <col customWidth="1" min="6" max="6" width="8.5"/>
    <col customWidth="1" min="7" max="7" width="12.63"/>
    <col customWidth="1" min="8" max="8" width="6.88"/>
    <col customWidth="1" min="9" max="9" width="8.75"/>
    <col customWidth="1" min="10" max="10" width="12.63"/>
    <col customWidth="1" min="11" max="11" width="7.25" outlineLevel="1"/>
    <col customWidth="1" min="12" max="12" width="8.5" outlineLevel="1"/>
    <col customWidth="1" min="13" max="13" width="12.63" outlineLevel="1"/>
    <col customWidth="1" min="14" max="14" width="7.25" outlineLevel="1"/>
    <col customWidth="1" min="15" max="15" width="8.5" outlineLevel="1"/>
    <col customWidth="1" min="16" max="16" width="12.63" outlineLevel="1"/>
    <col customWidth="1" min="17" max="17" width="7.25" outlineLevel="1"/>
    <col customWidth="1" min="18" max="18" width="8.5" outlineLevel="1"/>
    <col customWidth="1" min="19" max="19" width="12.63" outlineLevel="1"/>
    <col customWidth="1" min="20" max="20" width="7.25" outlineLevel="1"/>
    <col customWidth="1" min="21" max="21" width="8.5" outlineLevel="1"/>
    <col customWidth="1" min="22" max="22" width="12.63" outlineLevel="1"/>
    <col customWidth="1" min="23" max="23" width="7.25" outlineLevel="1"/>
    <col customWidth="1" min="24" max="24" width="8.5" outlineLevel="1"/>
    <col customWidth="1" min="25" max="25" width="12.63" outlineLevel="1"/>
    <col customWidth="1" min="26" max="26" width="7.25" outlineLevel="1"/>
    <col customWidth="1" min="27" max="27" width="8.5" outlineLevel="1"/>
    <col customWidth="1" min="28" max="28" width="12.63" outlineLevel="1"/>
    <col customWidth="1" min="29" max="32" width="12.63"/>
    <col customWidth="1" min="33" max="33" width="15.88"/>
    <col customWidth="1" min="34" max="35" width="5.88"/>
  </cols>
  <sheetData>
    <row r="1">
      <c r="A1" s="73" t="s">
        <v>45</v>
      </c>
      <c r="B1" s="73"/>
      <c r="C1" s="74"/>
      <c r="D1" s="73"/>
      <c r="E1" s="7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8"/>
      <c r="AD1" s="18"/>
      <c r="AE1" s="18"/>
      <c r="AF1" s="18"/>
      <c r="AG1" s="75"/>
    </row>
    <row r="2">
      <c r="A2" s="76" t="s">
        <v>3</v>
      </c>
      <c r="B2" s="73"/>
      <c r="C2" s="73"/>
      <c r="D2" s="73"/>
      <c r="E2" s="7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8"/>
      <c r="AD2" s="18"/>
      <c r="AE2" s="18"/>
      <c r="AF2" s="18"/>
      <c r="AG2" s="18"/>
      <c r="AH2" s="72"/>
      <c r="AI2" s="72"/>
    </row>
    <row r="3">
      <c r="A3" s="76" t="s">
        <v>46</v>
      </c>
      <c r="B3" s="77"/>
      <c r="C3" s="7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79"/>
      <c r="AE3" s="79"/>
      <c r="AF3" s="79"/>
      <c r="AG3" s="79"/>
      <c r="AH3" s="72"/>
      <c r="AI3" s="72"/>
    </row>
    <row r="4" ht="15.75" customHeight="1">
      <c r="A4" s="18" t="s">
        <v>6</v>
      </c>
      <c r="B4" s="77"/>
      <c r="C4" s="76"/>
      <c r="D4" s="78"/>
      <c r="E4" s="78"/>
      <c r="F4" s="78"/>
      <c r="G4" s="78"/>
      <c r="H4" s="78"/>
      <c r="I4" s="78"/>
      <c r="J4" s="78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  <c r="AD4" s="81"/>
      <c r="AE4" s="81"/>
      <c r="AF4" s="81"/>
      <c r="AG4" s="81"/>
      <c r="AH4" s="72"/>
      <c r="AI4" s="72"/>
    </row>
    <row r="5">
      <c r="A5" s="18"/>
      <c r="B5" s="77"/>
      <c r="C5" s="82"/>
      <c r="D5" s="78"/>
      <c r="E5" s="78"/>
      <c r="F5" s="78"/>
      <c r="G5" s="78"/>
      <c r="H5" s="78"/>
      <c r="I5" s="78"/>
      <c r="J5" s="78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4"/>
      <c r="AD5" s="84"/>
      <c r="AE5" s="84"/>
      <c r="AF5" s="84"/>
      <c r="AG5" s="84"/>
    </row>
    <row r="6" ht="26.25" customHeight="1">
      <c r="A6" s="85" t="s">
        <v>47</v>
      </c>
      <c r="B6" s="86" t="s">
        <v>48</v>
      </c>
      <c r="C6" s="87" t="s">
        <v>49</v>
      </c>
      <c r="D6" s="88" t="s">
        <v>50</v>
      </c>
      <c r="E6" s="89" t="s">
        <v>51</v>
      </c>
      <c r="F6" s="90"/>
      <c r="G6" s="90"/>
      <c r="H6" s="90"/>
      <c r="I6" s="90"/>
      <c r="J6" s="91"/>
      <c r="K6" s="89" t="s">
        <v>52</v>
      </c>
      <c r="L6" s="90"/>
      <c r="M6" s="90"/>
      <c r="N6" s="90"/>
      <c r="O6" s="90"/>
      <c r="P6" s="91"/>
      <c r="Q6" s="89" t="s">
        <v>52</v>
      </c>
      <c r="R6" s="90"/>
      <c r="S6" s="90"/>
      <c r="T6" s="90"/>
      <c r="U6" s="90"/>
      <c r="V6" s="91"/>
      <c r="W6" s="89" t="s">
        <v>52</v>
      </c>
      <c r="X6" s="90"/>
      <c r="Y6" s="90"/>
      <c r="Z6" s="90"/>
      <c r="AA6" s="90"/>
      <c r="AB6" s="91"/>
      <c r="AC6" s="92" t="s">
        <v>53</v>
      </c>
      <c r="AD6" s="90"/>
      <c r="AE6" s="90"/>
      <c r="AF6" s="93"/>
      <c r="AG6" s="85" t="s">
        <v>54</v>
      </c>
    </row>
    <row r="7" ht="51.0" customHeight="1">
      <c r="A7" s="34"/>
      <c r="B7" s="94"/>
      <c r="C7" s="95"/>
      <c r="D7" s="95"/>
      <c r="E7" s="96" t="s">
        <v>55</v>
      </c>
      <c r="F7" s="90"/>
      <c r="G7" s="91"/>
      <c r="H7" s="96" t="s">
        <v>56</v>
      </c>
      <c r="I7" s="90"/>
      <c r="J7" s="91"/>
      <c r="K7" s="96" t="s">
        <v>55</v>
      </c>
      <c r="L7" s="90"/>
      <c r="M7" s="91"/>
      <c r="N7" s="96" t="s">
        <v>56</v>
      </c>
      <c r="O7" s="90"/>
      <c r="P7" s="91"/>
      <c r="Q7" s="96" t="s">
        <v>55</v>
      </c>
      <c r="R7" s="90"/>
      <c r="S7" s="91"/>
      <c r="T7" s="96" t="s">
        <v>56</v>
      </c>
      <c r="U7" s="90"/>
      <c r="V7" s="91"/>
      <c r="W7" s="96" t="s">
        <v>55</v>
      </c>
      <c r="X7" s="90"/>
      <c r="Y7" s="91"/>
      <c r="Z7" s="96" t="s">
        <v>56</v>
      </c>
      <c r="AA7" s="90"/>
      <c r="AB7" s="91"/>
      <c r="AC7" s="97" t="s">
        <v>57</v>
      </c>
      <c r="AD7" s="97" t="s">
        <v>58</v>
      </c>
      <c r="AE7" s="92" t="s">
        <v>59</v>
      </c>
      <c r="AF7" s="93"/>
      <c r="AG7" s="34"/>
    </row>
    <row r="8" ht="27.0" customHeight="1">
      <c r="A8" s="98"/>
      <c r="B8" s="99"/>
      <c r="C8" s="100"/>
      <c r="D8" s="100"/>
      <c r="E8" s="101" t="s">
        <v>60</v>
      </c>
      <c r="F8" s="102" t="s">
        <v>61</v>
      </c>
      <c r="G8" s="103" t="s">
        <v>62</v>
      </c>
      <c r="H8" s="101" t="s">
        <v>60</v>
      </c>
      <c r="I8" s="102" t="s">
        <v>61</v>
      </c>
      <c r="J8" s="103" t="s">
        <v>63</v>
      </c>
      <c r="K8" s="101" t="s">
        <v>60</v>
      </c>
      <c r="L8" s="102" t="s">
        <v>64</v>
      </c>
      <c r="M8" s="103" t="s">
        <v>65</v>
      </c>
      <c r="N8" s="101" t="s">
        <v>60</v>
      </c>
      <c r="O8" s="102" t="s">
        <v>64</v>
      </c>
      <c r="P8" s="103" t="s">
        <v>66</v>
      </c>
      <c r="Q8" s="101" t="s">
        <v>60</v>
      </c>
      <c r="R8" s="102" t="s">
        <v>64</v>
      </c>
      <c r="S8" s="103" t="s">
        <v>67</v>
      </c>
      <c r="T8" s="101" t="s">
        <v>60</v>
      </c>
      <c r="U8" s="102" t="s">
        <v>64</v>
      </c>
      <c r="V8" s="103" t="s">
        <v>68</v>
      </c>
      <c r="W8" s="101" t="s">
        <v>60</v>
      </c>
      <c r="X8" s="102" t="s">
        <v>64</v>
      </c>
      <c r="Y8" s="103" t="s">
        <v>69</v>
      </c>
      <c r="Z8" s="101" t="s">
        <v>60</v>
      </c>
      <c r="AA8" s="102" t="s">
        <v>64</v>
      </c>
      <c r="AB8" s="103" t="s">
        <v>70</v>
      </c>
      <c r="AC8" s="104"/>
      <c r="AD8" s="104"/>
      <c r="AE8" s="105" t="s">
        <v>71</v>
      </c>
      <c r="AF8" s="106" t="s">
        <v>20</v>
      </c>
      <c r="AG8" s="104"/>
    </row>
    <row r="9">
      <c r="A9" s="107" t="s">
        <v>72</v>
      </c>
      <c r="B9" s="108">
        <v>1.0</v>
      </c>
      <c r="C9" s="109">
        <v>2.0</v>
      </c>
      <c r="D9" s="110">
        <v>3.0</v>
      </c>
      <c r="E9" s="111">
        <v>4.0</v>
      </c>
      <c r="F9" s="111">
        <v>5.0</v>
      </c>
      <c r="G9" s="111">
        <v>6.0</v>
      </c>
      <c r="H9" s="111">
        <v>7.0</v>
      </c>
      <c r="I9" s="111">
        <v>8.0</v>
      </c>
      <c r="J9" s="111">
        <v>9.0</v>
      </c>
      <c r="K9" s="112">
        <v>10.0</v>
      </c>
      <c r="L9" s="112">
        <v>11.0</v>
      </c>
      <c r="M9" s="112">
        <v>12.0</v>
      </c>
      <c r="N9" s="112">
        <v>13.0</v>
      </c>
      <c r="O9" s="112">
        <v>14.0</v>
      </c>
      <c r="P9" s="112">
        <v>15.0</v>
      </c>
      <c r="Q9" s="112">
        <v>16.0</v>
      </c>
      <c r="R9" s="112">
        <v>17.0</v>
      </c>
      <c r="S9" s="112">
        <v>18.0</v>
      </c>
      <c r="T9" s="112">
        <v>19.0</v>
      </c>
      <c r="U9" s="112">
        <v>20.0</v>
      </c>
      <c r="V9" s="112">
        <v>21.0</v>
      </c>
      <c r="W9" s="112">
        <v>22.0</v>
      </c>
      <c r="X9" s="112">
        <v>23.0</v>
      </c>
      <c r="Y9" s="112">
        <v>24.0</v>
      </c>
      <c r="Z9" s="112">
        <v>25.0</v>
      </c>
      <c r="AA9" s="112">
        <v>26.0</v>
      </c>
      <c r="AB9" s="112">
        <v>27.0</v>
      </c>
      <c r="AC9" s="113">
        <v>28.0</v>
      </c>
      <c r="AD9" s="113">
        <v>29.0</v>
      </c>
      <c r="AE9" s="113">
        <v>30.0</v>
      </c>
      <c r="AF9" s="114">
        <v>31.0</v>
      </c>
      <c r="AG9" s="112">
        <v>32.0</v>
      </c>
    </row>
    <row r="10">
      <c r="A10" s="115"/>
      <c r="B10" s="116"/>
      <c r="C10" s="114" t="s">
        <v>73</v>
      </c>
      <c r="D10" s="117"/>
      <c r="E10" s="110" t="s">
        <v>74</v>
      </c>
      <c r="F10" s="117" t="s">
        <v>75</v>
      </c>
      <c r="G10" s="118" t="s">
        <v>76</v>
      </c>
      <c r="H10" s="117" t="s">
        <v>77</v>
      </c>
      <c r="I10" s="117" t="s">
        <v>78</v>
      </c>
      <c r="J10" s="117" t="s">
        <v>79</v>
      </c>
      <c r="K10" s="109" t="s">
        <v>80</v>
      </c>
      <c r="L10" s="114" t="s">
        <v>81</v>
      </c>
      <c r="M10" s="113" t="s">
        <v>82</v>
      </c>
      <c r="N10" s="109" t="s">
        <v>83</v>
      </c>
      <c r="O10" s="114" t="s">
        <v>84</v>
      </c>
      <c r="P10" s="113" t="s">
        <v>85</v>
      </c>
      <c r="Q10" s="109" t="s">
        <v>86</v>
      </c>
      <c r="R10" s="114" t="s">
        <v>87</v>
      </c>
      <c r="S10" s="113" t="s">
        <v>88</v>
      </c>
      <c r="T10" s="109" t="s">
        <v>89</v>
      </c>
      <c r="U10" s="114" t="s">
        <v>90</v>
      </c>
      <c r="V10" s="113" t="s">
        <v>91</v>
      </c>
      <c r="W10" s="109" t="s">
        <v>92</v>
      </c>
      <c r="X10" s="114" t="s">
        <v>93</v>
      </c>
      <c r="Y10" s="113" t="s">
        <v>94</v>
      </c>
      <c r="Z10" s="109" t="s">
        <v>95</v>
      </c>
      <c r="AA10" s="114" t="s">
        <v>96</v>
      </c>
      <c r="AB10" s="113" t="s">
        <v>97</v>
      </c>
      <c r="AC10" s="114" t="s">
        <v>98</v>
      </c>
      <c r="AD10" s="114" t="s">
        <v>99</v>
      </c>
      <c r="AE10" s="114" t="s">
        <v>100</v>
      </c>
      <c r="AF10" s="114" t="s">
        <v>101</v>
      </c>
      <c r="AG10" s="112"/>
    </row>
    <row r="11" ht="19.5" customHeight="1">
      <c r="A11" s="119"/>
      <c r="B11" s="120"/>
      <c r="C11" s="121" t="s">
        <v>102</v>
      </c>
      <c r="D11" s="122"/>
      <c r="E11" s="123"/>
      <c r="F11" s="122"/>
      <c r="G11" s="124"/>
      <c r="H11" s="122"/>
      <c r="I11" s="122"/>
      <c r="J11" s="122"/>
      <c r="K11" s="123"/>
      <c r="L11" s="122"/>
      <c r="M11" s="124"/>
      <c r="N11" s="123"/>
      <c r="O11" s="122"/>
      <c r="P11" s="124"/>
      <c r="Q11" s="123"/>
      <c r="R11" s="122"/>
      <c r="S11" s="124"/>
      <c r="T11" s="123"/>
      <c r="U11" s="122"/>
      <c r="V11" s="124"/>
      <c r="W11" s="123"/>
      <c r="X11" s="122"/>
      <c r="Y11" s="124"/>
      <c r="Z11" s="123"/>
      <c r="AA11" s="122"/>
      <c r="AB11" s="124"/>
      <c r="AC11" s="125"/>
      <c r="AD11" s="126"/>
      <c r="AE11" s="126"/>
      <c r="AF11" s="126"/>
      <c r="AG11" s="127"/>
      <c r="AH11" s="128"/>
      <c r="AI11" s="128"/>
    </row>
    <row r="12" ht="22.5" customHeight="1">
      <c r="A12" s="129" t="s">
        <v>103</v>
      </c>
      <c r="B12" s="130">
        <v>1.0</v>
      </c>
      <c r="C12" s="131" t="s">
        <v>104</v>
      </c>
      <c r="D12" s="132"/>
      <c r="E12" s="133"/>
      <c r="F12" s="134"/>
      <c r="G12" s="134"/>
      <c r="H12" s="135"/>
      <c r="I12" s="136"/>
      <c r="J12" s="137"/>
      <c r="K12" s="134"/>
      <c r="L12" s="134"/>
      <c r="M12" s="138"/>
      <c r="N12" s="133"/>
      <c r="O12" s="134"/>
      <c r="P12" s="138"/>
      <c r="Q12" s="134"/>
      <c r="R12" s="134"/>
      <c r="S12" s="138"/>
      <c r="T12" s="133"/>
      <c r="U12" s="134"/>
      <c r="V12" s="138"/>
      <c r="W12" s="134"/>
      <c r="X12" s="134"/>
      <c r="Y12" s="138"/>
      <c r="Z12" s="133"/>
      <c r="AA12" s="134"/>
      <c r="AB12" s="134"/>
      <c r="AC12" s="139"/>
      <c r="AD12" s="140"/>
      <c r="AE12" s="140"/>
      <c r="AF12" s="141"/>
      <c r="AG12" s="142"/>
      <c r="AH12" s="143"/>
      <c r="AI12" s="143"/>
    </row>
    <row r="13" ht="30.0" customHeight="1">
      <c r="A13" s="144" t="s">
        <v>105</v>
      </c>
      <c r="B13" s="145" t="s">
        <v>106</v>
      </c>
      <c r="C13" s="146" t="s">
        <v>107</v>
      </c>
      <c r="D13" s="147"/>
      <c r="E13" s="148"/>
      <c r="F13" s="149"/>
      <c r="G13" s="150">
        <f>SUM(G14:G16)</f>
        <v>50000</v>
      </c>
      <c r="H13" s="148"/>
      <c r="I13" s="149"/>
      <c r="J13" s="150">
        <f>SUM(J14:J16)</f>
        <v>0</v>
      </c>
      <c r="K13" s="148"/>
      <c r="L13" s="149"/>
      <c r="M13" s="150">
        <f>SUM(M14:M16)</f>
        <v>0</v>
      </c>
      <c r="N13" s="148"/>
      <c r="O13" s="149"/>
      <c r="P13" s="150">
        <f>SUM(P14:P16)</f>
        <v>0</v>
      </c>
      <c r="Q13" s="148"/>
      <c r="R13" s="149"/>
      <c r="S13" s="150">
        <f>SUM(S14:S16)</f>
        <v>0</v>
      </c>
      <c r="T13" s="148"/>
      <c r="U13" s="149"/>
      <c r="V13" s="150">
        <f>SUM(V14:V16)</f>
        <v>0</v>
      </c>
      <c r="W13" s="148"/>
      <c r="X13" s="149"/>
      <c r="Y13" s="150">
        <f>SUM(Y14:Y16)</f>
        <v>0</v>
      </c>
      <c r="Z13" s="148"/>
      <c r="AA13" s="149"/>
      <c r="AB13" s="150">
        <f>SUM(AB14:AB16)</f>
        <v>0</v>
      </c>
      <c r="AC13" s="151">
        <f t="shared" ref="AC13:AC25" si="1">G13+M13+S13+Y13</f>
        <v>50000</v>
      </c>
      <c r="AD13" s="152">
        <f t="shared" ref="AD13:AD25" si="2">J13+P13+V13+AB13</f>
        <v>0</v>
      </c>
      <c r="AE13" s="153">
        <f t="shared" ref="AE13:AE26" si="3">AC13-AD13</f>
        <v>50000</v>
      </c>
      <c r="AF13" s="154">
        <f t="shared" ref="AF13:AF26" si="4">AE13/AC13</f>
        <v>1</v>
      </c>
      <c r="AG13" s="155"/>
      <c r="AH13" s="156"/>
      <c r="AI13" s="156"/>
    </row>
    <row r="14" ht="30.0" customHeight="1">
      <c r="A14" s="157" t="s">
        <v>108</v>
      </c>
      <c r="B14" s="158" t="s">
        <v>109</v>
      </c>
      <c r="C14" s="159" t="s">
        <v>110</v>
      </c>
      <c r="D14" s="160" t="s">
        <v>111</v>
      </c>
      <c r="E14" s="161">
        <v>5.0</v>
      </c>
      <c r="F14" s="162">
        <v>10000.0</v>
      </c>
      <c r="G14" s="163">
        <f t="shared" ref="G14:G16" si="5">E14*F14</f>
        <v>50000</v>
      </c>
      <c r="H14" s="161"/>
      <c r="I14" s="162"/>
      <c r="J14" s="163">
        <f t="shared" ref="J14:J16" si="6">H14*I14</f>
        <v>0</v>
      </c>
      <c r="K14" s="161"/>
      <c r="L14" s="162"/>
      <c r="M14" s="163">
        <f t="shared" ref="M14:M16" si="7">K14*L14</f>
        <v>0</v>
      </c>
      <c r="N14" s="161"/>
      <c r="O14" s="162"/>
      <c r="P14" s="163">
        <f t="shared" ref="P14:P16" si="8">N14*O14</f>
        <v>0</v>
      </c>
      <c r="Q14" s="161"/>
      <c r="R14" s="162"/>
      <c r="S14" s="163">
        <f t="shared" ref="S14:S16" si="9">Q14*R14</f>
        <v>0</v>
      </c>
      <c r="T14" s="161"/>
      <c r="U14" s="162"/>
      <c r="V14" s="163">
        <f t="shared" ref="V14:V16" si="10">T14*U14</f>
        <v>0</v>
      </c>
      <c r="W14" s="161"/>
      <c r="X14" s="162"/>
      <c r="Y14" s="163">
        <f t="shared" ref="Y14:Y16" si="11">W14*X14</f>
        <v>0</v>
      </c>
      <c r="Z14" s="161"/>
      <c r="AA14" s="162"/>
      <c r="AB14" s="163">
        <f t="shared" ref="AB14:AB16" si="12">Z14*AA14</f>
        <v>0</v>
      </c>
      <c r="AC14" s="164">
        <f t="shared" si="1"/>
        <v>50000</v>
      </c>
      <c r="AD14" s="165">
        <f t="shared" si="2"/>
        <v>0</v>
      </c>
      <c r="AE14" s="166">
        <f t="shared" si="3"/>
        <v>50000</v>
      </c>
      <c r="AF14" s="167">
        <f t="shared" si="4"/>
        <v>1</v>
      </c>
      <c r="AG14" s="168"/>
      <c r="AH14" s="143"/>
      <c r="AI14" s="143"/>
    </row>
    <row r="15" ht="30.0" customHeight="1">
      <c r="A15" s="157" t="s">
        <v>108</v>
      </c>
      <c r="B15" s="158" t="s">
        <v>112</v>
      </c>
      <c r="C15" s="159" t="s">
        <v>113</v>
      </c>
      <c r="D15" s="160" t="s">
        <v>111</v>
      </c>
      <c r="E15" s="161"/>
      <c r="F15" s="162"/>
      <c r="G15" s="163">
        <f t="shared" si="5"/>
        <v>0</v>
      </c>
      <c r="H15" s="161"/>
      <c r="I15" s="162"/>
      <c r="J15" s="163">
        <f t="shared" si="6"/>
        <v>0</v>
      </c>
      <c r="K15" s="161"/>
      <c r="L15" s="162"/>
      <c r="M15" s="163">
        <f t="shared" si="7"/>
        <v>0</v>
      </c>
      <c r="N15" s="161"/>
      <c r="O15" s="162"/>
      <c r="P15" s="163">
        <f t="shared" si="8"/>
        <v>0</v>
      </c>
      <c r="Q15" s="161"/>
      <c r="R15" s="162"/>
      <c r="S15" s="163">
        <f t="shared" si="9"/>
        <v>0</v>
      </c>
      <c r="T15" s="161"/>
      <c r="U15" s="162"/>
      <c r="V15" s="163">
        <f t="shared" si="10"/>
        <v>0</v>
      </c>
      <c r="W15" s="161"/>
      <c r="X15" s="162"/>
      <c r="Y15" s="163">
        <f t="shared" si="11"/>
        <v>0</v>
      </c>
      <c r="Z15" s="161"/>
      <c r="AA15" s="162"/>
      <c r="AB15" s="163">
        <f t="shared" si="12"/>
        <v>0</v>
      </c>
      <c r="AC15" s="164">
        <f t="shared" si="1"/>
        <v>0</v>
      </c>
      <c r="AD15" s="165">
        <f t="shared" si="2"/>
        <v>0</v>
      </c>
      <c r="AE15" s="166">
        <f t="shared" si="3"/>
        <v>0</v>
      </c>
      <c r="AF15" s="167" t="str">
        <f t="shared" si="4"/>
        <v>#DIV/0!</v>
      </c>
      <c r="AG15" s="168"/>
      <c r="AH15" s="143"/>
      <c r="AI15" s="143"/>
    </row>
    <row r="16" ht="30.0" customHeight="1">
      <c r="A16" s="169" t="s">
        <v>108</v>
      </c>
      <c r="B16" s="170" t="s">
        <v>114</v>
      </c>
      <c r="C16" s="171" t="s">
        <v>113</v>
      </c>
      <c r="D16" s="172" t="s">
        <v>111</v>
      </c>
      <c r="E16" s="173"/>
      <c r="F16" s="174"/>
      <c r="G16" s="175">
        <f t="shared" si="5"/>
        <v>0</v>
      </c>
      <c r="H16" s="173"/>
      <c r="I16" s="174"/>
      <c r="J16" s="175">
        <f t="shared" si="6"/>
        <v>0</v>
      </c>
      <c r="K16" s="173"/>
      <c r="L16" s="174"/>
      <c r="M16" s="175">
        <f t="shared" si="7"/>
        <v>0</v>
      </c>
      <c r="N16" s="173"/>
      <c r="O16" s="174"/>
      <c r="P16" s="175">
        <f t="shared" si="8"/>
        <v>0</v>
      </c>
      <c r="Q16" s="173"/>
      <c r="R16" s="174"/>
      <c r="S16" s="175">
        <f t="shared" si="9"/>
        <v>0</v>
      </c>
      <c r="T16" s="173"/>
      <c r="U16" s="174"/>
      <c r="V16" s="175">
        <f t="shared" si="10"/>
        <v>0</v>
      </c>
      <c r="W16" s="173"/>
      <c r="X16" s="174"/>
      <c r="Y16" s="175">
        <f t="shared" si="11"/>
        <v>0</v>
      </c>
      <c r="Z16" s="173"/>
      <c r="AA16" s="174"/>
      <c r="AB16" s="175">
        <f t="shared" si="12"/>
        <v>0</v>
      </c>
      <c r="AC16" s="176">
        <f t="shared" si="1"/>
        <v>0</v>
      </c>
      <c r="AD16" s="177">
        <f t="shared" si="2"/>
        <v>0</v>
      </c>
      <c r="AE16" s="178">
        <f t="shared" si="3"/>
        <v>0</v>
      </c>
      <c r="AF16" s="179" t="str">
        <f t="shared" si="4"/>
        <v>#DIV/0!</v>
      </c>
      <c r="AG16" s="180"/>
      <c r="AH16" s="143"/>
      <c r="AI16" s="143"/>
    </row>
    <row r="17" ht="30.0" customHeight="1">
      <c r="A17" s="144" t="s">
        <v>105</v>
      </c>
      <c r="B17" s="145" t="s">
        <v>115</v>
      </c>
      <c r="C17" s="146" t="s">
        <v>116</v>
      </c>
      <c r="D17" s="147"/>
      <c r="E17" s="148"/>
      <c r="F17" s="149"/>
      <c r="G17" s="150">
        <f>SUM(G18:G20)</f>
        <v>0</v>
      </c>
      <c r="H17" s="148"/>
      <c r="I17" s="149"/>
      <c r="J17" s="150">
        <f>SUM(J18:J20)</f>
        <v>0</v>
      </c>
      <c r="K17" s="148"/>
      <c r="L17" s="149"/>
      <c r="M17" s="150">
        <f>SUM(M18:M20)</f>
        <v>0</v>
      </c>
      <c r="N17" s="148"/>
      <c r="O17" s="149"/>
      <c r="P17" s="181">
        <v>0.0</v>
      </c>
      <c r="Q17" s="148"/>
      <c r="R17" s="149"/>
      <c r="S17" s="150">
        <f>SUM(S18:S20)</f>
        <v>0</v>
      </c>
      <c r="T17" s="148"/>
      <c r="U17" s="149"/>
      <c r="V17" s="181">
        <v>0.0</v>
      </c>
      <c r="W17" s="148"/>
      <c r="X17" s="149"/>
      <c r="Y17" s="150">
        <f>SUM(Y18:Y20)</f>
        <v>0</v>
      </c>
      <c r="Z17" s="148"/>
      <c r="AA17" s="149"/>
      <c r="AB17" s="181">
        <v>0.0</v>
      </c>
      <c r="AC17" s="151">
        <f t="shared" si="1"/>
        <v>0</v>
      </c>
      <c r="AD17" s="152">
        <f t="shared" si="2"/>
        <v>0</v>
      </c>
      <c r="AE17" s="153">
        <f t="shared" si="3"/>
        <v>0</v>
      </c>
      <c r="AF17" s="154" t="str">
        <f t="shared" si="4"/>
        <v>#DIV/0!</v>
      </c>
      <c r="AG17" s="155"/>
      <c r="AH17" s="156"/>
      <c r="AI17" s="156"/>
    </row>
    <row r="18" ht="30.0" customHeight="1">
      <c r="A18" s="157" t="s">
        <v>108</v>
      </c>
      <c r="B18" s="158" t="s">
        <v>109</v>
      </c>
      <c r="C18" s="159" t="s">
        <v>113</v>
      </c>
      <c r="D18" s="160" t="s">
        <v>111</v>
      </c>
      <c r="E18" s="161"/>
      <c r="F18" s="162"/>
      <c r="G18" s="163">
        <f t="shared" ref="G18:G20" si="13">E18*F18</f>
        <v>0</v>
      </c>
      <c r="H18" s="161"/>
      <c r="I18" s="162"/>
      <c r="J18" s="163">
        <f t="shared" ref="J18:J20" si="14">H18*I18</f>
        <v>0</v>
      </c>
      <c r="K18" s="161"/>
      <c r="L18" s="162"/>
      <c r="M18" s="163">
        <f t="shared" ref="M18:M20" si="15">K18*L18</f>
        <v>0</v>
      </c>
      <c r="N18" s="161"/>
      <c r="O18" s="162"/>
      <c r="P18" s="182">
        <v>0.0</v>
      </c>
      <c r="Q18" s="161"/>
      <c r="R18" s="162"/>
      <c r="S18" s="163">
        <f t="shared" ref="S18:S20" si="16">Q18*R18</f>
        <v>0</v>
      </c>
      <c r="T18" s="161"/>
      <c r="U18" s="162"/>
      <c r="V18" s="182">
        <v>0.0</v>
      </c>
      <c r="W18" s="161"/>
      <c r="X18" s="162"/>
      <c r="Y18" s="163">
        <f t="shared" ref="Y18:Y20" si="17">W18*X18</f>
        <v>0</v>
      </c>
      <c r="Z18" s="161"/>
      <c r="AA18" s="162"/>
      <c r="AB18" s="182">
        <v>0.0</v>
      </c>
      <c r="AC18" s="164">
        <f t="shared" si="1"/>
        <v>0</v>
      </c>
      <c r="AD18" s="165">
        <f t="shared" si="2"/>
        <v>0</v>
      </c>
      <c r="AE18" s="166">
        <f t="shared" si="3"/>
        <v>0</v>
      </c>
      <c r="AF18" s="167" t="str">
        <f t="shared" si="4"/>
        <v>#DIV/0!</v>
      </c>
      <c r="AG18" s="168"/>
      <c r="AH18" s="143"/>
      <c r="AI18" s="143"/>
    </row>
    <row r="19" ht="30.0" customHeight="1">
      <c r="A19" s="157" t="s">
        <v>108</v>
      </c>
      <c r="B19" s="158" t="s">
        <v>112</v>
      </c>
      <c r="C19" s="159" t="s">
        <v>113</v>
      </c>
      <c r="D19" s="160" t="s">
        <v>111</v>
      </c>
      <c r="E19" s="161"/>
      <c r="F19" s="162"/>
      <c r="G19" s="163">
        <f t="shared" si="13"/>
        <v>0</v>
      </c>
      <c r="H19" s="161"/>
      <c r="I19" s="162"/>
      <c r="J19" s="163">
        <f t="shared" si="14"/>
        <v>0</v>
      </c>
      <c r="K19" s="161"/>
      <c r="L19" s="162"/>
      <c r="M19" s="163">
        <f t="shared" si="15"/>
        <v>0</v>
      </c>
      <c r="N19" s="161"/>
      <c r="O19" s="162"/>
      <c r="P19" s="182">
        <v>0.0</v>
      </c>
      <c r="Q19" s="161"/>
      <c r="R19" s="162"/>
      <c r="S19" s="163">
        <f t="shared" si="16"/>
        <v>0</v>
      </c>
      <c r="T19" s="161"/>
      <c r="U19" s="162"/>
      <c r="V19" s="182">
        <v>0.0</v>
      </c>
      <c r="W19" s="161"/>
      <c r="X19" s="162"/>
      <c r="Y19" s="163">
        <f t="shared" si="17"/>
        <v>0</v>
      </c>
      <c r="Z19" s="161"/>
      <c r="AA19" s="162"/>
      <c r="AB19" s="182">
        <v>0.0</v>
      </c>
      <c r="AC19" s="164">
        <f t="shared" si="1"/>
        <v>0</v>
      </c>
      <c r="AD19" s="165">
        <f t="shared" si="2"/>
        <v>0</v>
      </c>
      <c r="AE19" s="166">
        <f t="shared" si="3"/>
        <v>0</v>
      </c>
      <c r="AF19" s="167" t="str">
        <f t="shared" si="4"/>
        <v>#DIV/0!</v>
      </c>
      <c r="AG19" s="168"/>
      <c r="AH19" s="143"/>
      <c r="AI19" s="143"/>
    </row>
    <row r="20" ht="30.0" customHeight="1">
      <c r="A20" s="183" t="s">
        <v>108</v>
      </c>
      <c r="B20" s="184" t="s">
        <v>114</v>
      </c>
      <c r="C20" s="185" t="s">
        <v>113</v>
      </c>
      <c r="D20" s="186" t="s">
        <v>111</v>
      </c>
      <c r="E20" s="187"/>
      <c r="F20" s="188"/>
      <c r="G20" s="189">
        <f t="shared" si="13"/>
        <v>0</v>
      </c>
      <c r="H20" s="187"/>
      <c r="I20" s="188"/>
      <c r="J20" s="189">
        <f t="shared" si="14"/>
        <v>0</v>
      </c>
      <c r="K20" s="187"/>
      <c r="L20" s="188"/>
      <c r="M20" s="189">
        <f t="shared" si="15"/>
        <v>0</v>
      </c>
      <c r="N20" s="187"/>
      <c r="O20" s="188"/>
      <c r="P20" s="190">
        <v>0.0</v>
      </c>
      <c r="Q20" s="187"/>
      <c r="R20" s="188"/>
      <c r="S20" s="189">
        <f t="shared" si="16"/>
        <v>0</v>
      </c>
      <c r="T20" s="187"/>
      <c r="U20" s="188"/>
      <c r="V20" s="190">
        <v>0.0</v>
      </c>
      <c r="W20" s="187"/>
      <c r="X20" s="188"/>
      <c r="Y20" s="189">
        <f t="shared" si="17"/>
        <v>0</v>
      </c>
      <c r="Z20" s="187"/>
      <c r="AA20" s="188"/>
      <c r="AB20" s="190">
        <v>0.0</v>
      </c>
      <c r="AC20" s="176">
        <f t="shared" si="1"/>
        <v>0</v>
      </c>
      <c r="AD20" s="177">
        <f t="shared" si="2"/>
        <v>0</v>
      </c>
      <c r="AE20" s="178">
        <f t="shared" si="3"/>
        <v>0</v>
      </c>
      <c r="AF20" s="167" t="str">
        <f t="shared" si="4"/>
        <v>#DIV/0!</v>
      </c>
      <c r="AG20" s="168"/>
      <c r="AH20" s="143"/>
      <c r="AI20" s="143"/>
    </row>
    <row r="21" ht="30.0" customHeight="1">
      <c r="A21" s="144" t="s">
        <v>105</v>
      </c>
      <c r="B21" s="145" t="s">
        <v>117</v>
      </c>
      <c r="C21" s="146" t="s">
        <v>118</v>
      </c>
      <c r="D21" s="147"/>
      <c r="E21" s="148"/>
      <c r="F21" s="149"/>
      <c r="G21" s="150">
        <f>SUM(G22:G25)</f>
        <v>66000</v>
      </c>
      <c r="H21" s="148"/>
      <c r="I21" s="149"/>
      <c r="J21" s="150">
        <f>SUM(J22:J25)</f>
        <v>116000</v>
      </c>
      <c r="K21" s="148"/>
      <c r="L21" s="149"/>
      <c r="M21" s="150">
        <f>SUM(M22:M25)</f>
        <v>0</v>
      </c>
      <c r="N21" s="148"/>
      <c r="O21" s="149"/>
      <c r="P21" s="181">
        <f>SUM(P22:P25)</f>
        <v>0</v>
      </c>
      <c r="Q21" s="148"/>
      <c r="R21" s="149"/>
      <c r="S21" s="150">
        <f>SUM(S22:S25)</f>
        <v>0</v>
      </c>
      <c r="T21" s="148"/>
      <c r="U21" s="149"/>
      <c r="V21" s="181">
        <f>SUM(V22:V25)</f>
        <v>0</v>
      </c>
      <c r="W21" s="148"/>
      <c r="X21" s="149"/>
      <c r="Y21" s="150">
        <f>SUM(Y22:Y25)</f>
        <v>0</v>
      </c>
      <c r="Z21" s="148"/>
      <c r="AA21" s="149"/>
      <c r="AB21" s="181">
        <f>SUM(AB22:AB25)</f>
        <v>0</v>
      </c>
      <c r="AC21" s="151">
        <f t="shared" si="1"/>
        <v>66000</v>
      </c>
      <c r="AD21" s="152">
        <f t="shared" si="2"/>
        <v>116000</v>
      </c>
      <c r="AE21" s="153">
        <f t="shared" si="3"/>
        <v>-50000</v>
      </c>
      <c r="AF21" s="191">
        <f t="shared" si="4"/>
        <v>-0.7575757576</v>
      </c>
      <c r="AG21" s="192"/>
      <c r="AH21" s="156"/>
      <c r="AI21" s="156"/>
    </row>
    <row r="22" ht="30.0" customHeight="1">
      <c r="A22" s="157" t="s">
        <v>108</v>
      </c>
      <c r="B22" s="158" t="s">
        <v>109</v>
      </c>
      <c r="C22" s="159" t="s">
        <v>110</v>
      </c>
      <c r="D22" s="160" t="s">
        <v>111</v>
      </c>
      <c r="E22" s="161"/>
      <c r="F22" s="162"/>
      <c r="G22" s="163">
        <f t="shared" ref="G22:G25" si="18">E22*F22</f>
        <v>0</v>
      </c>
      <c r="H22" s="161">
        <v>5.0</v>
      </c>
      <c r="I22" s="162">
        <v>10000.0</v>
      </c>
      <c r="J22" s="163">
        <f t="shared" ref="J22:J25" si="19">H22*I22</f>
        <v>50000</v>
      </c>
      <c r="K22" s="161"/>
      <c r="L22" s="162"/>
      <c r="M22" s="163">
        <f t="shared" ref="M22:M25" si="20">K22*L22</f>
        <v>0</v>
      </c>
      <c r="N22" s="161"/>
      <c r="O22" s="162"/>
      <c r="P22" s="182">
        <f t="shared" ref="P22:P25" si="21">N22*O22</f>
        <v>0</v>
      </c>
      <c r="Q22" s="161"/>
      <c r="R22" s="162"/>
      <c r="S22" s="163">
        <f t="shared" ref="S22:S25" si="22">Q22*R22</f>
        <v>0</v>
      </c>
      <c r="T22" s="161"/>
      <c r="U22" s="162"/>
      <c r="V22" s="182">
        <f t="shared" ref="V22:V25" si="23">T22*U22</f>
        <v>0</v>
      </c>
      <c r="W22" s="161"/>
      <c r="X22" s="162"/>
      <c r="Y22" s="163">
        <f t="shared" ref="Y22:Y25" si="24">W22*X22</f>
        <v>0</v>
      </c>
      <c r="Z22" s="161"/>
      <c r="AA22" s="162"/>
      <c r="AB22" s="182">
        <f t="shared" ref="AB22:AB25" si="25">Z22*AA22</f>
        <v>0</v>
      </c>
      <c r="AC22" s="164">
        <f t="shared" si="1"/>
        <v>0</v>
      </c>
      <c r="AD22" s="165">
        <f t="shared" si="2"/>
        <v>50000</v>
      </c>
      <c r="AE22" s="166">
        <f t="shared" si="3"/>
        <v>-50000</v>
      </c>
      <c r="AF22" s="167" t="str">
        <f t="shared" si="4"/>
        <v>#DIV/0!</v>
      </c>
      <c r="AG22" s="168"/>
      <c r="AH22" s="143"/>
      <c r="AI22" s="143"/>
    </row>
    <row r="23" ht="30.0" customHeight="1">
      <c r="A23" s="157" t="s">
        <v>108</v>
      </c>
      <c r="B23" s="158" t="s">
        <v>112</v>
      </c>
      <c r="C23" s="159" t="s">
        <v>119</v>
      </c>
      <c r="D23" s="160" t="s">
        <v>111</v>
      </c>
      <c r="E23" s="161">
        <v>4.0</v>
      </c>
      <c r="F23" s="162">
        <v>6000.0</v>
      </c>
      <c r="G23" s="163">
        <f t="shared" si="18"/>
        <v>24000</v>
      </c>
      <c r="H23" s="161">
        <v>4.0</v>
      </c>
      <c r="I23" s="162">
        <v>6000.0</v>
      </c>
      <c r="J23" s="163">
        <f t="shared" si="19"/>
        <v>24000</v>
      </c>
      <c r="K23" s="161"/>
      <c r="L23" s="162"/>
      <c r="M23" s="163">
        <f t="shared" si="20"/>
        <v>0</v>
      </c>
      <c r="N23" s="161"/>
      <c r="O23" s="162"/>
      <c r="P23" s="182">
        <f t="shared" si="21"/>
        <v>0</v>
      </c>
      <c r="Q23" s="161"/>
      <c r="R23" s="162"/>
      <c r="S23" s="163">
        <f t="shared" si="22"/>
        <v>0</v>
      </c>
      <c r="T23" s="161"/>
      <c r="U23" s="162"/>
      <c r="V23" s="182">
        <f t="shared" si="23"/>
        <v>0</v>
      </c>
      <c r="W23" s="161"/>
      <c r="X23" s="162"/>
      <c r="Y23" s="163">
        <f t="shared" si="24"/>
        <v>0</v>
      </c>
      <c r="Z23" s="161"/>
      <c r="AA23" s="162"/>
      <c r="AB23" s="182">
        <f t="shared" si="25"/>
        <v>0</v>
      </c>
      <c r="AC23" s="164">
        <f t="shared" si="1"/>
        <v>24000</v>
      </c>
      <c r="AD23" s="165">
        <f t="shared" si="2"/>
        <v>24000</v>
      </c>
      <c r="AE23" s="166">
        <f t="shared" si="3"/>
        <v>0</v>
      </c>
      <c r="AF23" s="167">
        <f t="shared" si="4"/>
        <v>0</v>
      </c>
      <c r="AG23" s="168"/>
      <c r="AH23" s="143"/>
      <c r="AI23" s="143"/>
    </row>
    <row r="24" ht="30.0" customHeight="1">
      <c r="A24" s="183" t="s">
        <v>108</v>
      </c>
      <c r="B24" s="184" t="s">
        <v>114</v>
      </c>
      <c r="C24" s="185" t="s">
        <v>120</v>
      </c>
      <c r="D24" s="186" t="s">
        <v>111</v>
      </c>
      <c r="E24" s="187">
        <v>3.0</v>
      </c>
      <c r="F24" s="188">
        <v>8000.0</v>
      </c>
      <c r="G24" s="189">
        <f t="shared" si="18"/>
        <v>24000</v>
      </c>
      <c r="H24" s="187">
        <v>3.0</v>
      </c>
      <c r="I24" s="188">
        <v>8000.0</v>
      </c>
      <c r="J24" s="189">
        <f t="shared" si="19"/>
        <v>24000</v>
      </c>
      <c r="K24" s="187"/>
      <c r="L24" s="188"/>
      <c r="M24" s="189">
        <f t="shared" si="20"/>
        <v>0</v>
      </c>
      <c r="N24" s="187"/>
      <c r="O24" s="188"/>
      <c r="P24" s="190">
        <f t="shared" si="21"/>
        <v>0</v>
      </c>
      <c r="Q24" s="187"/>
      <c r="R24" s="188"/>
      <c r="S24" s="189">
        <f t="shared" si="22"/>
        <v>0</v>
      </c>
      <c r="T24" s="187"/>
      <c r="U24" s="188"/>
      <c r="V24" s="190">
        <f t="shared" si="23"/>
        <v>0</v>
      </c>
      <c r="W24" s="187"/>
      <c r="X24" s="188"/>
      <c r="Y24" s="189">
        <f t="shared" si="24"/>
        <v>0</v>
      </c>
      <c r="Z24" s="187"/>
      <c r="AA24" s="188"/>
      <c r="AB24" s="190">
        <f t="shared" si="25"/>
        <v>0</v>
      </c>
      <c r="AC24" s="176">
        <f t="shared" si="1"/>
        <v>24000</v>
      </c>
      <c r="AD24" s="177">
        <f t="shared" si="2"/>
        <v>24000</v>
      </c>
      <c r="AE24" s="178">
        <f t="shared" si="3"/>
        <v>0</v>
      </c>
      <c r="AF24" s="193">
        <f t="shared" si="4"/>
        <v>0</v>
      </c>
      <c r="AG24" s="194"/>
      <c r="AH24" s="143"/>
      <c r="AI24" s="143"/>
    </row>
    <row r="25" ht="30.0" customHeight="1">
      <c r="A25" s="183" t="s">
        <v>108</v>
      </c>
      <c r="B25" s="184" t="s">
        <v>121</v>
      </c>
      <c r="C25" s="185" t="s">
        <v>122</v>
      </c>
      <c r="D25" s="186" t="s">
        <v>111</v>
      </c>
      <c r="E25" s="187">
        <v>3.0</v>
      </c>
      <c r="F25" s="188">
        <v>6000.0</v>
      </c>
      <c r="G25" s="189">
        <f t="shared" si="18"/>
        <v>18000</v>
      </c>
      <c r="H25" s="187">
        <v>3.0</v>
      </c>
      <c r="I25" s="188">
        <v>6000.0</v>
      </c>
      <c r="J25" s="189">
        <f t="shared" si="19"/>
        <v>18000</v>
      </c>
      <c r="K25" s="187"/>
      <c r="L25" s="188"/>
      <c r="M25" s="189">
        <f t="shared" si="20"/>
        <v>0</v>
      </c>
      <c r="N25" s="187"/>
      <c r="O25" s="188"/>
      <c r="P25" s="190">
        <f t="shared" si="21"/>
        <v>0</v>
      </c>
      <c r="Q25" s="187"/>
      <c r="R25" s="188"/>
      <c r="S25" s="189">
        <f t="shared" si="22"/>
        <v>0</v>
      </c>
      <c r="T25" s="187"/>
      <c r="U25" s="188"/>
      <c r="V25" s="190">
        <f t="shared" si="23"/>
        <v>0</v>
      </c>
      <c r="W25" s="187"/>
      <c r="X25" s="188"/>
      <c r="Y25" s="189">
        <f t="shared" si="24"/>
        <v>0</v>
      </c>
      <c r="Z25" s="187"/>
      <c r="AA25" s="188"/>
      <c r="AB25" s="190">
        <f t="shared" si="25"/>
        <v>0</v>
      </c>
      <c r="AC25" s="176">
        <f t="shared" si="1"/>
        <v>18000</v>
      </c>
      <c r="AD25" s="177">
        <f t="shared" si="2"/>
        <v>18000</v>
      </c>
      <c r="AE25" s="178">
        <f t="shared" si="3"/>
        <v>0</v>
      </c>
      <c r="AF25" s="193">
        <f t="shared" si="4"/>
        <v>0</v>
      </c>
      <c r="AG25" s="194"/>
      <c r="AH25" s="143"/>
      <c r="AI25" s="143"/>
    </row>
    <row r="26" ht="15.75" customHeight="1">
      <c r="A26" s="195" t="s">
        <v>123</v>
      </c>
      <c r="B26" s="196"/>
      <c r="C26" s="197"/>
      <c r="D26" s="198"/>
      <c r="E26" s="199"/>
      <c r="F26" s="199"/>
      <c r="G26" s="200">
        <f>G21+G17+G13</f>
        <v>116000</v>
      </c>
      <c r="H26" s="199"/>
      <c r="I26" s="201"/>
      <c r="J26" s="202">
        <f>J21+J17+J13</f>
        <v>116000</v>
      </c>
      <c r="K26" s="203"/>
      <c r="L26" s="199"/>
      <c r="M26" s="200">
        <f>M21+M17+M13</f>
        <v>0</v>
      </c>
      <c r="N26" s="199"/>
      <c r="O26" s="199"/>
      <c r="P26" s="202">
        <f>P21+P17+P13</f>
        <v>0</v>
      </c>
      <c r="Q26" s="203"/>
      <c r="R26" s="199"/>
      <c r="S26" s="200">
        <f>S21+S17+S13</f>
        <v>0</v>
      </c>
      <c r="T26" s="199"/>
      <c r="U26" s="199"/>
      <c r="V26" s="202">
        <f>V21+V17+V13</f>
        <v>0</v>
      </c>
      <c r="W26" s="203"/>
      <c r="X26" s="199"/>
      <c r="Y26" s="200">
        <f>Y21+Y17+Y13</f>
        <v>0</v>
      </c>
      <c r="Z26" s="199"/>
      <c r="AA26" s="199"/>
      <c r="AB26" s="202">
        <f t="shared" ref="AB26:AD26" si="26">AB21+AB17+AB13</f>
        <v>0</v>
      </c>
      <c r="AC26" s="202">
        <f t="shared" si="26"/>
        <v>116000</v>
      </c>
      <c r="AD26" s="204">
        <f t="shared" si="26"/>
        <v>116000</v>
      </c>
      <c r="AE26" s="201">
        <f t="shared" si="3"/>
        <v>0</v>
      </c>
      <c r="AF26" s="205">
        <f t="shared" si="4"/>
        <v>0</v>
      </c>
      <c r="AG26" s="206"/>
      <c r="AH26" s="143"/>
      <c r="AI26" s="143"/>
    </row>
    <row r="27" ht="30.0" customHeight="1">
      <c r="A27" s="207" t="s">
        <v>103</v>
      </c>
      <c r="B27" s="208">
        <v>2.0</v>
      </c>
      <c r="C27" s="209" t="s">
        <v>124</v>
      </c>
      <c r="D27" s="210"/>
      <c r="E27" s="211"/>
      <c r="F27" s="211"/>
      <c r="G27" s="211"/>
      <c r="H27" s="212"/>
      <c r="I27" s="211"/>
      <c r="J27" s="211"/>
      <c r="K27" s="211"/>
      <c r="L27" s="211"/>
      <c r="M27" s="213"/>
      <c r="N27" s="212"/>
      <c r="O27" s="211"/>
      <c r="P27" s="213"/>
      <c r="Q27" s="211"/>
      <c r="R27" s="211"/>
      <c r="S27" s="213"/>
      <c r="T27" s="212"/>
      <c r="U27" s="211"/>
      <c r="V27" s="213"/>
      <c r="W27" s="211"/>
      <c r="X27" s="211"/>
      <c r="Y27" s="213"/>
      <c r="Z27" s="212"/>
      <c r="AA27" s="211"/>
      <c r="AB27" s="211"/>
      <c r="AC27" s="139"/>
      <c r="AD27" s="140"/>
      <c r="AE27" s="140"/>
      <c r="AF27" s="141"/>
      <c r="AG27" s="142"/>
      <c r="AH27" s="143"/>
      <c r="AI27" s="143"/>
    </row>
    <row r="28" ht="30.0" customHeight="1">
      <c r="A28" s="144" t="s">
        <v>105</v>
      </c>
      <c r="B28" s="145" t="s">
        <v>125</v>
      </c>
      <c r="C28" s="214" t="s">
        <v>126</v>
      </c>
      <c r="D28" s="215"/>
      <c r="E28" s="148"/>
      <c r="F28" s="149"/>
      <c r="G28" s="150">
        <f>G29</f>
        <v>25520</v>
      </c>
      <c r="H28" s="148"/>
      <c r="I28" s="149"/>
      <c r="J28" s="150">
        <f>J29</f>
        <v>25520</v>
      </c>
      <c r="K28" s="148"/>
      <c r="L28" s="149"/>
      <c r="M28" s="150">
        <f>M29</f>
        <v>0</v>
      </c>
      <c r="N28" s="148"/>
      <c r="O28" s="149"/>
      <c r="P28" s="181">
        <f>P29</f>
        <v>0</v>
      </c>
      <c r="Q28" s="148"/>
      <c r="R28" s="149"/>
      <c r="S28" s="150">
        <f>S29</f>
        <v>0</v>
      </c>
      <c r="T28" s="148"/>
      <c r="U28" s="149"/>
      <c r="V28" s="181">
        <f>V29</f>
        <v>0</v>
      </c>
      <c r="W28" s="148"/>
      <c r="X28" s="149"/>
      <c r="Y28" s="150">
        <f>Y29</f>
        <v>0</v>
      </c>
      <c r="Z28" s="148"/>
      <c r="AA28" s="149"/>
      <c r="AB28" s="181">
        <f>AB29</f>
        <v>0</v>
      </c>
      <c r="AC28" s="151">
        <f t="shared" ref="AC28:AC29" si="27">G28+M28+S28+Y28</f>
        <v>25520</v>
      </c>
      <c r="AD28" s="152">
        <f t="shared" ref="AD28:AD29" si="28">J28+P28+V28+AB28</f>
        <v>25520</v>
      </c>
      <c r="AE28" s="153">
        <f t="shared" ref="AE28:AE29" si="29">AC28-AD28</f>
        <v>0</v>
      </c>
      <c r="AF28" s="154">
        <f t="shared" ref="AF28:AF30" si="30">AE28/AC28</f>
        <v>0</v>
      </c>
      <c r="AG28" s="155"/>
      <c r="AH28" s="156"/>
      <c r="AI28" s="156"/>
    </row>
    <row r="29" ht="30.0" customHeight="1">
      <c r="A29" s="169" t="s">
        <v>108</v>
      </c>
      <c r="B29" s="170" t="s">
        <v>109</v>
      </c>
      <c r="C29" s="171"/>
      <c r="D29" s="172"/>
      <c r="E29" s="187"/>
      <c r="F29" s="188"/>
      <c r="G29" s="189">
        <f>G26*22%</f>
        <v>25520</v>
      </c>
      <c r="H29" s="187"/>
      <c r="I29" s="188"/>
      <c r="J29" s="189">
        <f>J26*22%</f>
        <v>25520</v>
      </c>
      <c r="K29" s="187"/>
      <c r="L29" s="188"/>
      <c r="M29" s="189">
        <f>M26*22%</f>
        <v>0</v>
      </c>
      <c r="N29" s="187"/>
      <c r="O29" s="188"/>
      <c r="P29" s="190">
        <f>P26*22%</f>
        <v>0</v>
      </c>
      <c r="Q29" s="187"/>
      <c r="R29" s="188"/>
      <c r="S29" s="189">
        <f>S26*22%</f>
        <v>0</v>
      </c>
      <c r="T29" s="187"/>
      <c r="U29" s="188"/>
      <c r="V29" s="190">
        <f>V26*22%</f>
        <v>0</v>
      </c>
      <c r="W29" s="187"/>
      <c r="X29" s="188"/>
      <c r="Y29" s="189">
        <f>Y26*22%</f>
        <v>0</v>
      </c>
      <c r="Z29" s="187"/>
      <c r="AA29" s="188"/>
      <c r="AB29" s="190">
        <f>AB26*22%</f>
        <v>0</v>
      </c>
      <c r="AC29" s="176">
        <f t="shared" si="27"/>
        <v>25520</v>
      </c>
      <c r="AD29" s="177">
        <f t="shared" si="28"/>
        <v>25520</v>
      </c>
      <c r="AE29" s="178">
        <f t="shared" si="29"/>
        <v>0</v>
      </c>
      <c r="AF29" s="193">
        <f t="shared" si="30"/>
        <v>0</v>
      </c>
      <c r="AG29" s="194"/>
      <c r="AH29" s="143"/>
      <c r="AI29" s="143"/>
    </row>
    <row r="30" ht="15.75" customHeight="1">
      <c r="A30" s="195" t="s">
        <v>127</v>
      </c>
      <c r="B30" s="196"/>
      <c r="C30" s="216"/>
      <c r="D30" s="217"/>
      <c r="E30" s="199"/>
      <c r="F30" s="199"/>
      <c r="G30" s="202">
        <f>G28</f>
        <v>25520</v>
      </c>
      <c r="H30" s="199"/>
      <c r="I30" s="201"/>
      <c r="J30" s="202">
        <f>J28</f>
        <v>25520</v>
      </c>
      <c r="K30" s="203"/>
      <c r="L30" s="199"/>
      <c r="M30" s="200">
        <f>M28</f>
        <v>0</v>
      </c>
      <c r="N30" s="199"/>
      <c r="O30" s="199"/>
      <c r="P30" s="202">
        <f>P28</f>
        <v>0</v>
      </c>
      <c r="Q30" s="203"/>
      <c r="R30" s="199"/>
      <c r="S30" s="200">
        <f>S28</f>
        <v>0</v>
      </c>
      <c r="T30" s="199"/>
      <c r="U30" s="199"/>
      <c r="V30" s="202">
        <f>V28</f>
        <v>0</v>
      </c>
      <c r="W30" s="203"/>
      <c r="X30" s="199"/>
      <c r="Y30" s="200">
        <f>Y28</f>
        <v>0</v>
      </c>
      <c r="Z30" s="199"/>
      <c r="AA30" s="199"/>
      <c r="AB30" s="202">
        <f>AB28</f>
        <v>0</v>
      </c>
      <c r="AC30" s="202">
        <f t="shared" ref="AC30:AE30" si="31">AC29</f>
        <v>25520</v>
      </c>
      <c r="AD30" s="204">
        <f t="shared" si="31"/>
        <v>25520</v>
      </c>
      <c r="AE30" s="201">
        <f t="shared" si="31"/>
        <v>0</v>
      </c>
      <c r="AF30" s="205">
        <f t="shared" si="30"/>
        <v>0</v>
      </c>
      <c r="AG30" s="206"/>
      <c r="AH30" s="143"/>
      <c r="AI30" s="143"/>
    </row>
    <row r="31" ht="33.0" customHeight="1">
      <c r="A31" s="207" t="s">
        <v>128</v>
      </c>
      <c r="B31" s="218" t="s">
        <v>26</v>
      </c>
      <c r="C31" s="219" t="s">
        <v>129</v>
      </c>
      <c r="D31" s="220"/>
      <c r="E31" s="221"/>
      <c r="F31" s="222"/>
      <c r="G31" s="222"/>
      <c r="H31" s="133"/>
      <c r="I31" s="134"/>
      <c r="J31" s="138"/>
      <c r="K31" s="134"/>
      <c r="L31" s="134"/>
      <c r="M31" s="138"/>
      <c r="N31" s="133"/>
      <c r="O31" s="134"/>
      <c r="P31" s="138"/>
      <c r="Q31" s="134"/>
      <c r="R31" s="134"/>
      <c r="S31" s="138"/>
      <c r="T31" s="133"/>
      <c r="U31" s="134"/>
      <c r="V31" s="138"/>
      <c r="W31" s="134"/>
      <c r="X31" s="134"/>
      <c r="Y31" s="138"/>
      <c r="Z31" s="133"/>
      <c r="AA31" s="134"/>
      <c r="AB31" s="134"/>
      <c r="AC31" s="139"/>
      <c r="AD31" s="140"/>
      <c r="AE31" s="140"/>
      <c r="AF31" s="141"/>
      <c r="AG31" s="142"/>
      <c r="AH31" s="143"/>
      <c r="AI31" s="143"/>
    </row>
    <row r="32" ht="29.25" customHeight="1">
      <c r="A32" s="144" t="s">
        <v>105</v>
      </c>
      <c r="B32" s="145" t="s">
        <v>130</v>
      </c>
      <c r="C32" s="214" t="s">
        <v>131</v>
      </c>
      <c r="D32" s="223"/>
      <c r="E32" s="148"/>
      <c r="F32" s="149"/>
      <c r="G32" s="181">
        <f>SUM(G33:G35)</f>
        <v>0</v>
      </c>
      <c r="H32" s="148"/>
      <c r="I32" s="149"/>
      <c r="J32" s="150">
        <f>SUM(J33:J35)</f>
        <v>0</v>
      </c>
      <c r="K32" s="148"/>
      <c r="L32" s="149"/>
      <c r="M32" s="150">
        <f>SUM(M33:M35)</f>
        <v>0</v>
      </c>
      <c r="N32" s="148"/>
      <c r="O32" s="149"/>
      <c r="P32" s="181">
        <f>SUM(P33:P35)</f>
        <v>0</v>
      </c>
      <c r="Q32" s="148"/>
      <c r="R32" s="149"/>
      <c r="S32" s="150">
        <f>SUM(S33:S35)</f>
        <v>0</v>
      </c>
      <c r="T32" s="148"/>
      <c r="U32" s="149"/>
      <c r="V32" s="181">
        <f>SUM(V33:V35)</f>
        <v>0</v>
      </c>
      <c r="W32" s="148"/>
      <c r="X32" s="149"/>
      <c r="Y32" s="150">
        <f>SUM(Y33:Y35)</f>
        <v>0</v>
      </c>
      <c r="Z32" s="148"/>
      <c r="AA32" s="149"/>
      <c r="AB32" s="181">
        <f>SUM(AB33:AB35)</f>
        <v>0</v>
      </c>
      <c r="AC32" s="151">
        <f t="shared" ref="AC32:AC43" si="32">G32+M32+S32+Y32</f>
        <v>0</v>
      </c>
      <c r="AD32" s="152">
        <f t="shared" ref="AD32:AD43" si="33">J32+P32+V32+AB32</f>
        <v>0</v>
      </c>
      <c r="AE32" s="152">
        <f t="shared" ref="AE32:AE44" si="34">AC32-AD32</f>
        <v>0</v>
      </c>
      <c r="AF32" s="224" t="str">
        <f t="shared" ref="AF32:AF44" si="35">AE32/AC32</f>
        <v>#DIV/0!</v>
      </c>
      <c r="AG32" s="155"/>
      <c r="AH32" s="156"/>
      <c r="AI32" s="156"/>
    </row>
    <row r="33" ht="39.75" customHeight="1">
      <c r="A33" s="157" t="s">
        <v>108</v>
      </c>
      <c r="B33" s="158" t="s">
        <v>109</v>
      </c>
      <c r="C33" s="159" t="s">
        <v>132</v>
      </c>
      <c r="D33" s="160" t="s">
        <v>133</v>
      </c>
      <c r="E33" s="161"/>
      <c r="F33" s="162"/>
      <c r="G33" s="182">
        <f t="shared" ref="G33:G35" si="36">E33*F33</f>
        <v>0</v>
      </c>
      <c r="H33" s="161"/>
      <c r="I33" s="162"/>
      <c r="J33" s="163">
        <f t="shared" ref="J33:J35" si="37">H33*I33</f>
        <v>0</v>
      </c>
      <c r="K33" s="161"/>
      <c r="L33" s="162"/>
      <c r="M33" s="163">
        <f t="shared" ref="M33:M35" si="38">K33*L33</f>
        <v>0</v>
      </c>
      <c r="N33" s="161"/>
      <c r="O33" s="162"/>
      <c r="P33" s="182">
        <f t="shared" ref="P33:P35" si="39">N33*O33</f>
        <v>0</v>
      </c>
      <c r="Q33" s="161"/>
      <c r="R33" s="162"/>
      <c r="S33" s="163">
        <f t="shared" ref="S33:S35" si="40">Q33*R33</f>
        <v>0</v>
      </c>
      <c r="T33" s="161"/>
      <c r="U33" s="162"/>
      <c r="V33" s="182">
        <f t="shared" ref="V33:V35" si="41">T33*U33</f>
        <v>0</v>
      </c>
      <c r="W33" s="161"/>
      <c r="X33" s="162"/>
      <c r="Y33" s="163">
        <f t="shared" ref="Y33:Y35" si="42">W33*X33</f>
        <v>0</v>
      </c>
      <c r="Z33" s="161"/>
      <c r="AA33" s="162"/>
      <c r="AB33" s="182">
        <f t="shared" ref="AB33:AB35" si="43">Z33*AA33</f>
        <v>0</v>
      </c>
      <c r="AC33" s="164">
        <f t="shared" si="32"/>
        <v>0</v>
      </c>
      <c r="AD33" s="165">
        <f t="shared" si="33"/>
        <v>0</v>
      </c>
      <c r="AE33" s="225">
        <f t="shared" si="34"/>
        <v>0</v>
      </c>
      <c r="AF33" s="226" t="str">
        <f t="shared" si="35"/>
        <v>#DIV/0!</v>
      </c>
      <c r="AG33" s="168"/>
      <c r="AH33" s="143"/>
      <c r="AI33" s="143"/>
    </row>
    <row r="34" ht="39.75" customHeight="1">
      <c r="A34" s="157" t="s">
        <v>108</v>
      </c>
      <c r="B34" s="158" t="s">
        <v>112</v>
      </c>
      <c r="C34" s="159" t="s">
        <v>132</v>
      </c>
      <c r="D34" s="160" t="s">
        <v>133</v>
      </c>
      <c r="E34" s="161"/>
      <c r="F34" s="162"/>
      <c r="G34" s="182">
        <f t="shared" si="36"/>
        <v>0</v>
      </c>
      <c r="H34" s="161"/>
      <c r="I34" s="162"/>
      <c r="J34" s="163">
        <f t="shared" si="37"/>
        <v>0</v>
      </c>
      <c r="K34" s="161"/>
      <c r="L34" s="162"/>
      <c r="M34" s="163">
        <f t="shared" si="38"/>
        <v>0</v>
      </c>
      <c r="N34" s="161"/>
      <c r="O34" s="162"/>
      <c r="P34" s="182">
        <f t="shared" si="39"/>
        <v>0</v>
      </c>
      <c r="Q34" s="161"/>
      <c r="R34" s="162"/>
      <c r="S34" s="163">
        <f t="shared" si="40"/>
        <v>0</v>
      </c>
      <c r="T34" s="161"/>
      <c r="U34" s="162"/>
      <c r="V34" s="182">
        <f t="shared" si="41"/>
        <v>0</v>
      </c>
      <c r="W34" s="161"/>
      <c r="X34" s="162"/>
      <c r="Y34" s="163">
        <f t="shared" si="42"/>
        <v>0</v>
      </c>
      <c r="Z34" s="161"/>
      <c r="AA34" s="162"/>
      <c r="AB34" s="182">
        <f t="shared" si="43"/>
        <v>0</v>
      </c>
      <c r="AC34" s="164">
        <f t="shared" si="32"/>
        <v>0</v>
      </c>
      <c r="AD34" s="165">
        <f t="shared" si="33"/>
        <v>0</v>
      </c>
      <c r="AE34" s="225">
        <f t="shared" si="34"/>
        <v>0</v>
      </c>
      <c r="AF34" s="226" t="str">
        <f t="shared" si="35"/>
        <v>#DIV/0!</v>
      </c>
      <c r="AG34" s="168"/>
      <c r="AH34" s="143"/>
      <c r="AI34" s="143"/>
    </row>
    <row r="35" ht="39.75" customHeight="1">
      <c r="A35" s="183" t="s">
        <v>108</v>
      </c>
      <c r="B35" s="184" t="s">
        <v>114</v>
      </c>
      <c r="C35" s="185" t="s">
        <v>132</v>
      </c>
      <c r="D35" s="186" t="s">
        <v>133</v>
      </c>
      <c r="E35" s="187"/>
      <c r="F35" s="188"/>
      <c r="G35" s="190">
        <f t="shared" si="36"/>
        <v>0</v>
      </c>
      <c r="H35" s="187"/>
      <c r="I35" s="188"/>
      <c r="J35" s="189">
        <f t="shared" si="37"/>
        <v>0</v>
      </c>
      <c r="K35" s="187"/>
      <c r="L35" s="188"/>
      <c r="M35" s="189">
        <f t="shared" si="38"/>
        <v>0</v>
      </c>
      <c r="N35" s="187"/>
      <c r="O35" s="188"/>
      <c r="P35" s="190">
        <f t="shared" si="39"/>
        <v>0</v>
      </c>
      <c r="Q35" s="187"/>
      <c r="R35" s="188"/>
      <c r="S35" s="189">
        <f t="shared" si="40"/>
        <v>0</v>
      </c>
      <c r="T35" s="187"/>
      <c r="U35" s="188"/>
      <c r="V35" s="190">
        <f t="shared" si="41"/>
        <v>0</v>
      </c>
      <c r="W35" s="187"/>
      <c r="X35" s="188"/>
      <c r="Y35" s="189">
        <f t="shared" si="42"/>
        <v>0</v>
      </c>
      <c r="Z35" s="187"/>
      <c r="AA35" s="188"/>
      <c r="AB35" s="190">
        <f t="shared" si="43"/>
        <v>0</v>
      </c>
      <c r="AC35" s="176">
        <f t="shared" si="32"/>
        <v>0</v>
      </c>
      <c r="AD35" s="177">
        <f t="shared" si="33"/>
        <v>0</v>
      </c>
      <c r="AE35" s="227">
        <f t="shared" si="34"/>
        <v>0</v>
      </c>
      <c r="AF35" s="226" t="str">
        <f t="shared" si="35"/>
        <v>#DIV/0!</v>
      </c>
      <c r="AG35" s="168"/>
      <c r="AH35" s="143"/>
      <c r="AI35" s="143"/>
    </row>
    <row r="36" ht="30.0" customHeight="1">
      <c r="A36" s="144" t="s">
        <v>105</v>
      </c>
      <c r="B36" s="145" t="s">
        <v>134</v>
      </c>
      <c r="C36" s="146" t="s">
        <v>135</v>
      </c>
      <c r="D36" s="147"/>
      <c r="E36" s="148">
        <f t="shared" ref="E36:AB36" si="44">SUM(E37:E39)</f>
        <v>0</v>
      </c>
      <c r="F36" s="149">
        <f t="shared" si="44"/>
        <v>0</v>
      </c>
      <c r="G36" s="150">
        <f t="shared" si="44"/>
        <v>0</v>
      </c>
      <c r="H36" s="148">
        <f t="shared" si="44"/>
        <v>0</v>
      </c>
      <c r="I36" s="149">
        <f t="shared" si="44"/>
        <v>0</v>
      </c>
      <c r="J36" s="150">
        <f t="shared" si="44"/>
        <v>0</v>
      </c>
      <c r="K36" s="148">
        <f t="shared" si="44"/>
        <v>0</v>
      </c>
      <c r="L36" s="149">
        <f t="shared" si="44"/>
        <v>0</v>
      </c>
      <c r="M36" s="150">
        <f t="shared" si="44"/>
        <v>0</v>
      </c>
      <c r="N36" s="148">
        <f t="shared" si="44"/>
        <v>0</v>
      </c>
      <c r="O36" s="149">
        <f t="shared" si="44"/>
        <v>0</v>
      </c>
      <c r="P36" s="181">
        <f t="shared" si="44"/>
        <v>0</v>
      </c>
      <c r="Q36" s="148">
        <f t="shared" si="44"/>
        <v>0</v>
      </c>
      <c r="R36" s="149">
        <f t="shared" si="44"/>
        <v>0</v>
      </c>
      <c r="S36" s="150">
        <f t="shared" si="44"/>
        <v>0</v>
      </c>
      <c r="T36" s="148">
        <f t="shared" si="44"/>
        <v>0</v>
      </c>
      <c r="U36" s="149">
        <f t="shared" si="44"/>
        <v>0</v>
      </c>
      <c r="V36" s="181">
        <f t="shared" si="44"/>
        <v>0</v>
      </c>
      <c r="W36" s="148">
        <f t="shared" si="44"/>
        <v>0</v>
      </c>
      <c r="X36" s="149">
        <f t="shared" si="44"/>
        <v>0</v>
      </c>
      <c r="Y36" s="150">
        <f t="shared" si="44"/>
        <v>0</v>
      </c>
      <c r="Z36" s="148">
        <f t="shared" si="44"/>
        <v>0</v>
      </c>
      <c r="AA36" s="149">
        <f t="shared" si="44"/>
        <v>0</v>
      </c>
      <c r="AB36" s="181">
        <f t="shared" si="44"/>
        <v>0</v>
      </c>
      <c r="AC36" s="151">
        <f t="shared" si="32"/>
        <v>0</v>
      </c>
      <c r="AD36" s="152">
        <f t="shared" si="33"/>
        <v>0</v>
      </c>
      <c r="AE36" s="152">
        <f t="shared" si="34"/>
        <v>0</v>
      </c>
      <c r="AF36" s="228" t="str">
        <f t="shared" si="35"/>
        <v>#DIV/0!</v>
      </c>
      <c r="AG36" s="192"/>
      <c r="AH36" s="156"/>
      <c r="AI36" s="156"/>
    </row>
    <row r="37" ht="39.75" customHeight="1">
      <c r="A37" s="157" t="s">
        <v>108</v>
      </c>
      <c r="B37" s="158" t="s">
        <v>109</v>
      </c>
      <c r="C37" s="159" t="s">
        <v>136</v>
      </c>
      <c r="D37" s="160" t="s">
        <v>137</v>
      </c>
      <c r="E37" s="161"/>
      <c r="F37" s="162"/>
      <c r="G37" s="163">
        <f t="shared" ref="G37:G39" si="45">E37*F37</f>
        <v>0</v>
      </c>
      <c r="H37" s="161"/>
      <c r="I37" s="162"/>
      <c r="J37" s="163">
        <f t="shared" ref="J37:J39" si="46">H37*I37</f>
        <v>0</v>
      </c>
      <c r="K37" s="161"/>
      <c r="L37" s="162"/>
      <c r="M37" s="163">
        <f t="shared" ref="M37:M39" si="47">K37*L37</f>
        <v>0</v>
      </c>
      <c r="N37" s="161"/>
      <c r="O37" s="162"/>
      <c r="P37" s="182">
        <f t="shared" ref="P37:P39" si="48">N37*O37</f>
        <v>0</v>
      </c>
      <c r="Q37" s="161"/>
      <c r="R37" s="162"/>
      <c r="S37" s="163">
        <f t="shared" ref="S37:S39" si="49">Q37*R37</f>
        <v>0</v>
      </c>
      <c r="T37" s="161"/>
      <c r="U37" s="162"/>
      <c r="V37" s="182">
        <f t="shared" ref="V37:V39" si="50">T37*U37</f>
        <v>0</v>
      </c>
      <c r="W37" s="161"/>
      <c r="X37" s="162"/>
      <c r="Y37" s="163">
        <f t="shared" ref="Y37:Y39" si="51">W37*X37</f>
        <v>0</v>
      </c>
      <c r="Z37" s="161"/>
      <c r="AA37" s="162"/>
      <c r="AB37" s="182">
        <f t="shared" ref="AB37:AB39" si="52">Z37*AA37</f>
        <v>0</v>
      </c>
      <c r="AC37" s="164">
        <f t="shared" si="32"/>
        <v>0</v>
      </c>
      <c r="AD37" s="165">
        <f t="shared" si="33"/>
        <v>0</v>
      </c>
      <c r="AE37" s="225">
        <f t="shared" si="34"/>
        <v>0</v>
      </c>
      <c r="AF37" s="226" t="str">
        <f t="shared" si="35"/>
        <v>#DIV/0!</v>
      </c>
      <c r="AG37" s="168"/>
      <c r="AH37" s="143"/>
      <c r="AI37" s="143"/>
    </row>
    <row r="38" ht="39.75" customHeight="1">
      <c r="A38" s="157" t="s">
        <v>108</v>
      </c>
      <c r="B38" s="158" t="s">
        <v>112</v>
      </c>
      <c r="C38" s="159" t="s">
        <v>136</v>
      </c>
      <c r="D38" s="160" t="s">
        <v>137</v>
      </c>
      <c r="E38" s="161"/>
      <c r="F38" s="162"/>
      <c r="G38" s="163">
        <f t="shared" si="45"/>
        <v>0</v>
      </c>
      <c r="H38" s="161"/>
      <c r="I38" s="162"/>
      <c r="J38" s="163">
        <f t="shared" si="46"/>
        <v>0</v>
      </c>
      <c r="K38" s="161"/>
      <c r="L38" s="162"/>
      <c r="M38" s="163">
        <f t="shared" si="47"/>
        <v>0</v>
      </c>
      <c r="N38" s="161"/>
      <c r="O38" s="162"/>
      <c r="P38" s="182">
        <f t="shared" si="48"/>
        <v>0</v>
      </c>
      <c r="Q38" s="161"/>
      <c r="R38" s="162"/>
      <c r="S38" s="163">
        <f t="shared" si="49"/>
        <v>0</v>
      </c>
      <c r="T38" s="161"/>
      <c r="U38" s="162"/>
      <c r="V38" s="182">
        <f t="shared" si="50"/>
        <v>0</v>
      </c>
      <c r="W38" s="161"/>
      <c r="X38" s="162"/>
      <c r="Y38" s="163">
        <f t="shared" si="51"/>
        <v>0</v>
      </c>
      <c r="Z38" s="161"/>
      <c r="AA38" s="162"/>
      <c r="AB38" s="182">
        <f t="shared" si="52"/>
        <v>0</v>
      </c>
      <c r="AC38" s="164">
        <f t="shared" si="32"/>
        <v>0</v>
      </c>
      <c r="AD38" s="165">
        <f t="shared" si="33"/>
        <v>0</v>
      </c>
      <c r="AE38" s="225">
        <f t="shared" si="34"/>
        <v>0</v>
      </c>
      <c r="AF38" s="226" t="str">
        <f t="shared" si="35"/>
        <v>#DIV/0!</v>
      </c>
      <c r="AG38" s="168"/>
      <c r="AH38" s="143"/>
      <c r="AI38" s="143"/>
    </row>
    <row r="39" ht="39.75" customHeight="1">
      <c r="A39" s="183" t="s">
        <v>108</v>
      </c>
      <c r="B39" s="184" t="s">
        <v>114</v>
      </c>
      <c r="C39" s="185" t="s">
        <v>136</v>
      </c>
      <c r="D39" s="186" t="s">
        <v>137</v>
      </c>
      <c r="E39" s="187"/>
      <c r="F39" s="188"/>
      <c r="G39" s="189">
        <f t="shared" si="45"/>
        <v>0</v>
      </c>
      <c r="H39" s="187"/>
      <c r="I39" s="188"/>
      <c r="J39" s="189">
        <f t="shared" si="46"/>
        <v>0</v>
      </c>
      <c r="K39" s="187"/>
      <c r="L39" s="188"/>
      <c r="M39" s="189">
        <f t="shared" si="47"/>
        <v>0</v>
      </c>
      <c r="N39" s="187"/>
      <c r="O39" s="188"/>
      <c r="P39" s="190">
        <f t="shared" si="48"/>
        <v>0</v>
      </c>
      <c r="Q39" s="187"/>
      <c r="R39" s="188"/>
      <c r="S39" s="189">
        <f t="shared" si="49"/>
        <v>0</v>
      </c>
      <c r="T39" s="187"/>
      <c r="U39" s="188"/>
      <c r="V39" s="190">
        <f t="shared" si="50"/>
        <v>0</v>
      </c>
      <c r="W39" s="187"/>
      <c r="X39" s="188"/>
      <c r="Y39" s="189">
        <f t="shared" si="51"/>
        <v>0</v>
      </c>
      <c r="Z39" s="187"/>
      <c r="AA39" s="188"/>
      <c r="AB39" s="190">
        <f t="shared" si="52"/>
        <v>0</v>
      </c>
      <c r="AC39" s="176">
        <f t="shared" si="32"/>
        <v>0</v>
      </c>
      <c r="AD39" s="177">
        <f t="shared" si="33"/>
        <v>0</v>
      </c>
      <c r="AE39" s="227">
        <f t="shared" si="34"/>
        <v>0</v>
      </c>
      <c r="AF39" s="226" t="str">
        <f t="shared" si="35"/>
        <v>#DIV/0!</v>
      </c>
      <c r="AG39" s="168"/>
      <c r="AH39" s="143"/>
      <c r="AI39" s="143"/>
    </row>
    <row r="40" ht="30.0" customHeight="1">
      <c r="A40" s="144" t="s">
        <v>105</v>
      </c>
      <c r="B40" s="145" t="s">
        <v>138</v>
      </c>
      <c r="C40" s="146" t="s">
        <v>139</v>
      </c>
      <c r="D40" s="147"/>
      <c r="E40" s="148">
        <f t="shared" ref="E40:AB40" si="53">SUM(E41:E43)</f>
        <v>0</v>
      </c>
      <c r="F40" s="149">
        <f t="shared" si="53"/>
        <v>0</v>
      </c>
      <c r="G40" s="150">
        <f t="shared" si="53"/>
        <v>0</v>
      </c>
      <c r="H40" s="148">
        <f t="shared" si="53"/>
        <v>0</v>
      </c>
      <c r="I40" s="149">
        <f t="shared" si="53"/>
        <v>0</v>
      </c>
      <c r="J40" s="181">
        <f t="shared" si="53"/>
        <v>0</v>
      </c>
      <c r="K40" s="148">
        <f t="shared" si="53"/>
        <v>0</v>
      </c>
      <c r="L40" s="149">
        <f t="shared" si="53"/>
        <v>0</v>
      </c>
      <c r="M40" s="150">
        <f t="shared" si="53"/>
        <v>0</v>
      </c>
      <c r="N40" s="148">
        <f t="shared" si="53"/>
        <v>0</v>
      </c>
      <c r="O40" s="149">
        <f t="shared" si="53"/>
        <v>0</v>
      </c>
      <c r="P40" s="181">
        <f t="shared" si="53"/>
        <v>0</v>
      </c>
      <c r="Q40" s="148">
        <f t="shared" si="53"/>
        <v>0</v>
      </c>
      <c r="R40" s="149">
        <f t="shared" si="53"/>
        <v>0</v>
      </c>
      <c r="S40" s="150">
        <f t="shared" si="53"/>
        <v>0</v>
      </c>
      <c r="T40" s="148">
        <f t="shared" si="53"/>
        <v>0</v>
      </c>
      <c r="U40" s="149">
        <f t="shared" si="53"/>
        <v>0</v>
      </c>
      <c r="V40" s="181">
        <f t="shared" si="53"/>
        <v>0</v>
      </c>
      <c r="W40" s="148">
        <f t="shared" si="53"/>
        <v>0</v>
      </c>
      <c r="X40" s="149">
        <f t="shared" si="53"/>
        <v>0</v>
      </c>
      <c r="Y40" s="150">
        <f t="shared" si="53"/>
        <v>0</v>
      </c>
      <c r="Z40" s="148">
        <f t="shared" si="53"/>
        <v>0</v>
      </c>
      <c r="AA40" s="149">
        <f t="shared" si="53"/>
        <v>0</v>
      </c>
      <c r="AB40" s="181">
        <f t="shared" si="53"/>
        <v>0</v>
      </c>
      <c r="AC40" s="151">
        <f t="shared" si="32"/>
        <v>0</v>
      </c>
      <c r="AD40" s="152">
        <f t="shared" si="33"/>
        <v>0</v>
      </c>
      <c r="AE40" s="152">
        <f t="shared" si="34"/>
        <v>0</v>
      </c>
      <c r="AF40" s="228" t="str">
        <f t="shared" si="35"/>
        <v>#DIV/0!</v>
      </c>
      <c r="AG40" s="192"/>
      <c r="AH40" s="156"/>
      <c r="AI40" s="156"/>
    </row>
    <row r="41" ht="34.5" customHeight="1">
      <c r="A41" s="157" t="s">
        <v>108</v>
      </c>
      <c r="B41" s="158" t="s">
        <v>109</v>
      </c>
      <c r="C41" s="159" t="s">
        <v>140</v>
      </c>
      <c r="D41" s="160" t="s">
        <v>137</v>
      </c>
      <c r="E41" s="161"/>
      <c r="F41" s="162"/>
      <c r="G41" s="163">
        <f t="shared" ref="G41:G43" si="54">E41*F41</f>
        <v>0</v>
      </c>
      <c r="H41" s="161"/>
      <c r="I41" s="162"/>
      <c r="J41" s="182">
        <f t="shared" ref="J41:J43" si="55">H41*I41</f>
        <v>0</v>
      </c>
      <c r="K41" s="161"/>
      <c r="L41" s="162"/>
      <c r="M41" s="163">
        <f t="shared" ref="M41:M43" si="56">K41*L41</f>
        <v>0</v>
      </c>
      <c r="N41" s="161"/>
      <c r="O41" s="162"/>
      <c r="P41" s="182">
        <f t="shared" ref="P41:P43" si="57">N41*O41</f>
        <v>0</v>
      </c>
      <c r="Q41" s="161"/>
      <c r="R41" s="162"/>
      <c r="S41" s="163">
        <f t="shared" ref="S41:S43" si="58">Q41*R41</f>
        <v>0</v>
      </c>
      <c r="T41" s="161"/>
      <c r="U41" s="162"/>
      <c r="V41" s="182">
        <f t="shared" ref="V41:V43" si="59">T41*U41</f>
        <v>0</v>
      </c>
      <c r="W41" s="161"/>
      <c r="X41" s="162"/>
      <c r="Y41" s="163">
        <f t="shared" ref="Y41:Y43" si="60">W41*X41</f>
        <v>0</v>
      </c>
      <c r="Z41" s="161"/>
      <c r="AA41" s="162"/>
      <c r="AB41" s="182">
        <f t="shared" ref="AB41:AB43" si="61">Z41*AA41</f>
        <v>0</v>
      </c>
      <c r="AC41" s="164">
        <f t="shared" si="32"/>
        <v>0</v>
      </c>
      <c r="AD41" s="165">
        <f t="shared" si="33"/>
        <v>0</v>
      </c>
      <c r="AE41" s="225">
        <f t="shared" si="34"/>
        <v>0</v>
      </c>
      <c r="AF41" s="226" t="str">
        <f t="shared" si="35"/>
        <v>#DIV/0!</v>
      </c>
      <c r="AG41" s="168"/>
      <c r="AH41" s="143"/>
      <c r="AI41" s="143"/>
    </row>
    <row r="42" ht="34.5" customHeight="1">
      <c r="A42" s="157" t="s">
        <v>108</v>
      </c>
      <c r="B42" s="158" t="s">
        <v>112</v>
      </c>
      <c r="C42" s="159" t="s">
        <v>140</v>
      </c>
      <c r="D42" s="160" t="s">
        <v>137</v>
      </c>
      <c r="E42" s="161"/>
      <c r="F42" s="162"/>
      <c r="G42" s="163">
        <f t="shared" si="54"/>
        <v>0</v>
      </c>
      <c r="H42" s="161"/>
      <c r="I42" s="162"/>
      <c r="J42" s="182">
        <f t="shared" si="55"/>
        <v>0</v>
      </c>
      <c r="K42" s="161"/>
      <c r="L42" s="162"/>
      <c r="M42" s="163">
        <f t="shared" si="56"/>
        <v>0</v>
      </c>
      <c r="N42" s="161"/>
      <c r="O42" s="162"/>
      <c r="P42" s="182">
        <f t="shared" si="57"/>
        <v>0</v>
      </c>
      <c r="Q42" s="161"/>
      <c r="R42" s="162"/>
      <c r="S42" s="163">
        <f t="shared" si="58"/>
        <v>0</v>
      </c>
      <c r="T42" s="161"/>
      <c r="U42" s="162"/>
      <c r="V42" s="182">
        <f t="shared" si="59"/>
        <v>0</v>
      </c>
      <c r="W42" s="161"/>
      <c r="X42" s="162"/>
      <c r="Y42" s="163">
        <f t="shared" si="60"/>
        <v>0</v>
      </c>
      <c r="Z42" s="161"/>
      <c r="AA42" s="162"/>
      <c r="AB42" s="182">
        <f t="shared" si="61"/>
        <v>0</v>
      </c>
      <c r="AC42" s="164">
        <f t="shared" si="32"/>
        <v>0</v>
      </c>
      <c r="AD42" s="165">
        <f t="shared" si="33"/>
        <v>0</v>
      </c>
      <c r="AE42" s="225">
        <f t="shared" si="34"/>
        <v>0</v>
      </c>
      <c r="AF42" s="226" t="str">
        <f t="shared" si="35"/>
        <v>#DIV/0!</v>
      </c>
      <c r="AG42" s="168"/>
      <c r="AH42" s="143"/>
      <c r="AI42" s="143"/>
    </row>
    <row r="43" ht="34.5" customHeight="1">
      <c r="A43" s="183" t="s">
        <v>108</v>
      </c>
      <c r="B43" s="184" t="s">
        <v>114</v>
      </c>
      <c r="C43" s="185" t="s">
        <v>140</v>
      </c>
      <c r="D43" s="186" t="s">
        <v>137</v>
      </c>
      <c r="E43" s="187"/>
      <c r="F43" s="188"/>
      <c r="G43" s="189">
        <f t="shared" si="54"/>
        <v>0</v>
      </c>
      <c r="H43" s="187"/>
      <c r="I43" s="188"/>
      <c r="J43" s="190">
        <f t="shared" si="55"/>
        <v>0</v>
      </c>
      <c r="K43" s="187"/>
      <c r="L43" s="188"/>
      <c r="M43" s="189">
        <f t="shared" si="56"/>
        <v>0</v>
      </c>
      <c r="N43" s="187"/>
      <c r="O43" s="188"/>
      <c r="P43" s="190">
        <f t="shared" si="57"/>
        <v>0</v>
      </c>
      <c r="Q43" s="187"/>
      <c r="R43" s="188"/>
      <c r="S43" s="189">
        <f t="shared" si="58"/>
        <v>0</v>
      </c>
      <c r="T43" s="187"/>
      <c r="U43" s="188"/>
      <c r="V43" s="190">
        <f t="shared" si="59"/>
        <v>0</v>
      </c>
      <c r="W43" s="187"/>
      <c r="X43" s="188"/>
      <c r="Y43" s="189">
        <f t="shared" si="60"/>
        <v>0</v>
      </c>
      <c r="Z43" s="187"/>
      <c r="AA43" s="188"/>
      <c r="AB43" s="190">
        <f t="shared" si="61"/>
        <v>0</v>
      </c>
      <c r="AC43" s="176">
        <f t="shared" si="32"/>
        <v>0</v>
      </c>
      <c r="AD43" s="177">
        <f t="shared" si="33"/>
        <v>0</v>
      </c>
      <c r="AE43" s="227">
        <f t="shared" si="34"/>
        <v>0</v>
      </c>
      <c r="AF43" s="226" t="str">
        <f t="shared" si="35"/>
        <v>#DIV/0!</v>
      </c>
      <c r="AG43" s="168"/>
      <c r="AH43" s="143"/>
      <c r="AI43" s="143"/>
    </row>
    <row r="44" ht="15.0" customHeight="1">
      <c r="A44" s="229" t="s">
        <v>141</v>
      </c>
      <c r="B44" s="230"/>
      <c r="C44" s="231"/>
      <c r="D44" s="232"/>
      <c r="E44" s="233"/>
      <c r="F44" s="234"/>
      <c r="G44" s="235">
        <f>G40+G36+G32</f>
        <v>0</v>
      </c>
      <c r="H44" s="199"/>
      <c r="I44" s="201"/>
      <c r="J44" s="235">
        <f>J40+J36+J32</f>
        <v>0</v>
      </c>
      <c r="K44" s="236"/>
      <c r="L44" s="234"/>
      <c r="M44" s="237">
        <f>M40+M36+M32</f>
        <v>0</v>
      </c>
      <c r="N44" s="233"/>
      <c r="O44" s="234"/>
      <c r="P44" s="237">
        <f>P40+P36+P32</f>
        <v>0</v>
      </c>
      <c r="Q44" s="236"/>
      <c r="R44" s="234"/>
      <c r="S44" s="237">
        <f>S40+S36+S32</f>
        <v>0</v>
      </c>
      <c r="T44" s="233"/>
      <c r="U44" s="234"/>
      <c r="V44" s="237">
        <f>V40+V36+V32</f>
        <v>0</v>
      </c>
      <c r="W44" s="236"/>
      <c r="X44" s="234"/>
      <c r="Y44" s="237">
        <f>Y40+Y36+Y32</f>
        <v>0</v>
      </c>
      <c r="Z44" s="233"/>
      <c r="AA44" s="234"/>
      <c r="AB44" s="237">
        <f>AB40+AB36+AB32</f>
        <v>0</v>
      </c>
      <c r="AC44" s="233">
        <f t="shared" ref="AC44:AD44" si="62">AC32+AC36+AC40</f>
        <v>0</v>
      </c>
      <c r="AD44" s="238">
        <f t="shared" si="62"/>
        <v>0</v>
      </c>
      <c r="AE44" s="237">
        <f t="shared" si="34"/>
        <v>0</v>
      </c>
      <c r="AF44" s="239" t="str">
        <f t="shared" si="35"/>
        <v>#DIV/0!</v>
      </c>
      <c r="AG44" s="240"/>
      <c r="AH44" s="143"/>
      <c r="AI44" s="143"/>
    </row>
    <row r="45" ht="15.75" customHeight="1">
      <c r="A45" s="241" t="s">
        <v>103</v>
      </c>
      <c r="B45" s="242" t="s">
        <v>27</v>
      </c>
      <c r="C45" s="209" t="s">
        <v>142</v>
      </c>
      <c r="D45" s="243"/>
      <c r="E45" s="133"/>
      <c r="F45" s="134"/>
      <c r="G45" s="134"/>
      <c r="H45" s="133"/>
      <c r="I45" s="134"/>
      <c r="J45" s="138"/>
      <c r="K45" s="134"/>
      <c r="L45" s="134"/>
      <c r="M45" s="138"/>
      <c r="N45" s="133"/>
      <c r="O45" s="134"/>
      <c r="P45" s="138"/>
      <c r="Q45" s="134"/>
      <c r="R45" s="134"/>
      <c r="S45" s="138"/>
      <c r="T45" s="133"/>
      <c r="U45" s="134"/>
      <c r="V45" s="138"/>
      <c r="W45" s="134"/>
      <c r="X45" s="134"/>
      <c r="Y45" s="138"/>
      <c r="Z45" s="133"/>
      <c r="AA45" s="134"/>
      <c r="AB45" s="134"/>
      <c r="AC45" s="139"/>
      <c r="AD45" s="140"/>
      <c r="AE45" s="140"/>
      <c r="AF45" s="141"/>
      <c r="AG45" s="142"/>
      <c r="AH45" s="143"/>
      <c r="AI45" s="143"/>
    </row>
    <row r="46" ht="57.75" customHeight="1">
      <c r="A46" s="144" t="s">
        <v>105</v>
      </c>
      <c r="B46" s="145" t="s">
        <v>143</v>
      </c>
      <c r="C46" s="214" t="s">
        <v>144</v>
      </c>
      <c r="D46" s="223"/>
      <c r="E46" s="244">
        <f t="shared" ref="E46:AB46" si="63">SUM(E47:E49)</f>
        <v>0</v>
      </c>
      <c r="F46" s="245">
        <f t="shared" si="63"/>
        <v>0</v>
      </c>
      <c r="G46" s="246">
        <f t="shared" si="63"/>
        <v>0</v>
      </c>
      <c r="H46" s="148">
        <f t="shared" si="63"/>
        <v>0</v>
      </c>
      <c r="I46" s="149">
        <f t="shared" si="63"/>
        <v>0</v>
      </c>
      <c r="J46" s="181">
        <f t="shared" si="63"/>
        <v>0</v>
      </c>
      <c r="K46" s="244">
        <f t="shared" si="63"/>
        <v>0</v>
      </c>
      <c r="L46" s="245">
        <f t="shared" si="63"/>
        <v>0</v>
      </c>
      <c r="M46" s="246">
        <f t="shared" si="63"/>
        <v>0</v>
      </c>
      <c r="N46" s="148">
        <f t="shared" si="63"/>
        <v>0</v>
      </c>
      <c r="O46" s="149">
        <f t="shared" si="63"/>
        <v>0</v>
      </c>
      <c r="P46" s="181">
        <f t="shared" si="63"/>
        <v>0</v>
      </c>
      <c r="Q46" s="244">
        <f t="shared" si="63"/>
        <v>0</v>
      </c>
      <c r="R46" s="245">
        <f t="shared" si="63"/>
        <v>0</v>
      </c>
      <c r="S46" s="246">
        <f t="shared" si="63"/>
        <v>0</v>
      </c>
      <c r="T46" s="148">
        <f t="shared" si="63"/>
        <v>0</v>
      </c>
      <c r="U46" s="149">
        <f t="shared" si="63"/>
        <v>0</v>
      </c>
      <c r="V46" s="181">
        <f t="shared" si="63"/>
        <v>0</v>
      </c>
      <c r="W46" s="244">
        <f t="shared" si="63"/>
        <v>0</v>
      </c>
      <c r="X46" s="245">
        <f t="shared" si="63"/>
        <v>0</v>
      </c>
      <c r="Y46" s="246">
        <f t="shared" si="63"/>
        <v>0</v>
      </c>
      <c r="Z46" s="148">
        <f t="shared" si="63"/>
        <v>0</v>
      </c>
      <c r="AA46" s="149">
        <f t="shared" si="63"/>
        <v>0</v>
      </c>
      <c r="AB46" s="181">
        <f t="shared" si="63"/>
        <v>0</v>
      </c>
      <c r="AC46" s="151">
        <f t="shared" ref="AC46:AC53" si="64">G46+M46+S46+Y46</f>
        <v>0</v>
      </c>
      <c r="AD46" s="152">
        <f t="shared" ref="AD46:AD53" si="65">J46+P46+V46+AB46</f>
        <v>0</v>
      </c>
      <c r="AE46" s="152">
        <f t="shared" ref="AE46:AE54" si="66">AC46-AD46</f>
        <v>0</v>
      </c>
      <c r="AF46" s="154" t="str">
        <f t="shared" ref="AF46:AF54" si="67">AE46/AC46</f>
        <v>#DIV/0!</v>
      </c>
      <c r="AG46" s="155"/>
      <c r="AH46" s="156"/>
      <c r="AI46" s="156"/>
    </row>
    <row r="47" ht="34.5" customHeight="1">
      <c r="A47" s="157" t="s">
        <v>108</v>
      </c>
      <c r="B47" s="158" t="s">
        <v>109</v>
      </c>
      <c r="C47" s="159" t="s">
        <v>145</v>
      </c>
      <c r="D47" s="160" t="s">
        <v>133</v>
      </c>
      <c r="E47" s="161"/>
      <c r="F47" s="162"/>
      <c r="G47" s="163">
        <f t="shared" ref="G47:G49" si="68">E47*F47</f>
        <v>0</v>
      </c>
      <c r="H47" s="161"/>
      <c r="I47" s="162"/>
      <c r="J47" s="182">
        <f t="shared" ref="J47:J49" si="69">H47*I47</f>
        <v>0</v>
      </c>
      <c r="K47" s="161"/>
      <c r="L47" s="162"/>
      <c r="M47" s="163">
        <f t="shared" ref="M47:M49" si="70">K47*L47</f>
        <v>0</v>
      </c>
      <c r="N47" s="161"/>
      <c r="O47" s="162"/>
      <c r="P47" s="182">
        <f t="shared" ref="P47:P49" si="71">N47*O47</f>
        <v>0</v>
      </c>
      <c r="Q47" s="161"/>
      <c r="R47" s="162"/>
      <c r="S47" s="163">
        <f t="shared" ref="S47:S49" si="72">Q47*R47</f>
        <v>0</v>
      </c>
      <c r="T47" s="161"/>
      <c r="U47" s="162"/>
      <c r="V47" s="182">
        <f t="shared" ref="V47:V49" si="73">T47*U47</f>
        <v>0</v>
      </c>
      <c r="W47" s="161"/>
      <c r="X47" s="162"/>
      <c r="Y47" s="163">
        <f t="shared" ref="Y47:Y49" si="74">W47*X47</f>
        <v>0</v>
      </c>
      <c r="Z47" s="161"/>
      <c r="AA47" s="162"/>
      <c r="AB47" s="182">
        <f t="shared" ref="AB47:AB49" si="75">Z47*AA47</f>
        <v>0</v>
      </c>
      <c r="AC47" s="164">
        <f t="shared" si="64"/>
        <v>0</v>
      </c>
      <c r="AD47" s="165">
        <f t="shared" si="65"/>
        <v>0</v>
      </c>
      <c r="AE47" s="225">
        <f t="shared" si="66"/>
        <v>0</v>
      </c>
      <c r="AF47" s="167" t="str">
        <f t="shared" si="67"/>
        <v>#DIV/0!</v>
      </c>
      <c r="AG47" s="168"/>
      <c r="AH47" s="143"/>
      <c r="AI47" s="143"/>
    </row>
    <row r="48" ht="34.5" customHeight="1">
      <c r="A48" s="157" t="s">
        <v>108</v>
      </c>
      <c r="B48" s="158" t="s">
        <v>112</v>
      </c>
      <c r="C48" s="159" t="s">
        <v>146</v>
      </c>
      <c r="D48" s="160" t="s">
        <v>133</v>
      </c>
      <c r="E48" s="161"/>
      <c r="F48" s="162"/>
      <c r="G48" s="163">
        <f t="shared" si="68"/>
        <v>0</v>
      </c>
      <c r="H48" s="161"/>
      <c r="I48" s="162"/>
      <c r="J48" s="182">
        <f t="shared" si="69"/>
        <v>0</v>
      </c>
      <c r="K48" s="161"/>
      <c r="L48" s="162"/>
      <c r="M48" s="163">
        <f t="shared" si="70"/>
        <v>0</v>
      </c>
      <c r="N48" s="161"/>
      <c r="O48" s="162"/>
      <c r="P48" s="182">
        <f t="shared" si="71"/>
        <v>0</v>
      </c>
      <c r="Q48" s="161"/>
      <c r="R48" s="162"/>
      <c r="S48" s="163">
        <f t="shared" si="72"/>
        <v>0</v>
      </c>
      <c r="T48" s="161"/>
      <c r="U48" s="162"/>
      <c r="V48" s="182">
        <f t="shared" si="73"/>
        <v>0</v>
      </c>
      <c r="W48" s="161"/>
      <c r="X48" s="162"/>
      <c r="Y48" s="163">
        <f t="shared" si="74"/>
        <v>0</v>
      </c>
      <c r="Z48" s="161"/>
      <c r="AA48" s="162"/>
      <c r="AB48" s="182">
        <f t="shared" si="75"/>
        <v>0</v>
      </c>
      <c r="AC48" s="164">
        <f t="shared" si="64"/>
        <v>0</v>
      </c>
      <c r="AD48" s="165">
        <f t="shared" si="65"/>
        <v>0</v>
      </c>
      <c r="AE48" s="225">
        <f t="shared" si="66"/>
        <v>0</v>
      </c>
      <c r="AF48" s="167" t="str">
        <f t="shared" si="67"/>
        <v>#DIV/0!</v>
      </c>
      <c r="AG48" s="168"/>
      <c r="AH48" s="143"/>
      <c r="AI48" s="143"/>
    </row>
    <row r="49" ht="34.5" customHeight="1">
      <c r="A49" s="169" t="s">
        <v>108</v>
      </c>
      <c r="B49" s="170" t="s">
        <v>114</v>
      </c>
      <c r="C49" s="171" t="s">
        <v>147</v>
      </c>
      <c r="D49" s="172" t="s">
        <v>133</v>
      </c>
      <c r="E49" s="173"/>
      <c r="F49" s="174"/>
      <c r="G49" s="175">
        <f t="shared" si="68"/>
        <v>0</v>
      </c>
      <c r="H49" s="187"/>
      <c r="I49" s="188"/>
      <c r="J49" s="190">
        <f t="shared" si="69"/>
        <v>0</v>
      </c>
      <c r="K49" s="173"/>
      <c r="L49" s="174"/>
      <c r="M49" s="175">
        <f t="shared" si="70"/>
        <v>0</v>
      </c>
      <c r="N49" s="187"/>
      <c r="O49" s="188"/>
      <c r="P49" s="190">
        <f t="shared" si="71"/>
        <v>0</v>
      </c>
      <c r="Q49" s="173"/>
      <c r="R49" s="174"/>
      <c r="S49" s="175">
        <f t="shared" si="72"/>
        <v>0</v>
      </c>
      <c r="T49" s="187"/>
      <c r="U49" s="188"/>
      <c r="V49" s="190">
        <f t="shared" si="73"/>
        <v>0</v>
      </c>
      <c r="W49" s="173"/>
      <c r="X49" s="174"/>
      <c r="Y49" s="175">
        <f t="shared" si="74"/>
        <v>0</v>
      </c>
      <c r="Z49" s="187"/>
      <c r="AA49" s="188"/>
      <c r="AB49" s="190">
        <f t="shared" si="75"/>
        <v>0</v>
      </c>
      <c r="AC49" s="176">
        <f t="shared" si="64"/>
        <v>0</v>
      </c>
      <c r="AD49" s="177">
        <f t="shared" si="65"/>
        <v>0</v>
      </c>
      <c r="AE49" s="227">
        <f t="shared" si="66"/>
        <v>0</v>
      </c>
      <c r="AF49" s="167" t="str">
        <f t="shared" si="67"/>
        <v>#DIV/0!</v>
      </c>
      <c r="AG49" s="168"/>
      <c r="AH49" s="143"/>
      <c r="AI49" s="143"/>
    </row>
    <row r="50" ht="56.25" customHeight="1">
      <c r="A50" s="144" t="s">
        <v>105</v>
      </c>
      <c r="B50" s="145" t="s">
        <v>148</v>
      </c>
      <c r="C50" s="146" t="s">
        <v>149</v>
      </c>
      <c r="D50" s="147"/>
      <c r="E50" s="148">
        <f t="shared" ref="E50:AB50" si="76">SUM(E51:E53)</f>
        <v>0</v>
      </c>
      <c r="F50" s="149">
        <f t="shared" si="76"/>
        <v>0</v>
      </c>
      <c r="G50" s="150">
        <f t="shared" si="76"/>
        <v>0</v>
      </c>
      <c r="H50" s="148">
        <f t="shared" si="76"/>
        <v>0</v>
      </c>
      <c r="I50" s="149">
        <f t="shared" si="76"/>
        <v>0</v>
      </c>
      <c r="J50" s="181">
        <f t="shared" si="76"/>
        <v>0</v>
      </c>
      <c r="K50" s="247">
        <f t="shared" si="76"/>
        <v>0</v>
      </c>
      <c r="L50" s="149">
        <f t="shared" si="76"/>
        <v>0</v>
      </c>
      <c r="M50" s="181">
        <f t="shared" si="76"/>
        <v>0</v>
      </c>
      <c r="N50" s="148">
        <f t="shared" si="76"/>
        <v>0</v>
      </c>
      <c r="O50" s="149">
        <f t="shared" si="76"/>
        <v>0</v>
      </c>
      <c r="P50" s="181">
        <f t="shared" si="76"/>
        <v>0</v>
      </c>
      <c r="Q50" s="247">
        <f t="shared" si="76"/>
        <v>0</v>
      </c>
      <c r="R50" s="149">
        <f t="shared" si="76"/>
        <v>0</v>
      </c>
      <c r="S50" s="181">
        <f t="shared" si="76"/>
        <v>0</v>
      </c>
      <c r="T50" s="148">
        <f t="shared" si="76"/>
        <v>0</v>
      </c>
      <c r="U50" s="149">
        <f t="shared" si="76"/>
        <v>0</v>
      </c>
      <c r="V50" s="181">
        <f t="shared" si="76"/>
        <v>0</v>
      </c>
      <c r="W50" s="247">
        <f t="shared" si="76"/>
        <v>0</v>
      </c>
      <c r="X50" s="149">
        <f t="shared" si="76"/>
        <v>0</v>
      </c>
      <c r="Y50" s="181">
        <f t="shared" si="76"/>
        <v>0</v>
      </c>
      <c r="Z50" s="148">
        <f t="shared" si="76"/>
        <v>0</v>
      </c>
      <c r="AA50" s="149">
        <f t="shared" si="76"/>
        <v>0</v>
      </c>
      <c r="AB50" s="181">
        <f t="shared" si="76"/>
        <v>0</v>
      </c>
      <c r="AC50" s="151">
        <f t="shared" si="64"/>
        <v>0</v>
      </c>
      <c r="AD50" s="152">
        <f t="shared" si="65"/>
        <v>0</v>
      </c>
      <c r="AE50" s="152">
        <f t="shared" si="66"/>
        <v>0</v>
      </c>
      <c r="AF50" s="191" t="str">
        <f t="shared" si="67"/>
        <v>#DIV/0!</v>
      </c>
      <c r="AG50" s="192"/>
      <c r="AH50" s="156"/>
      <c r="AI50" s="156"/>
    </row>
    <row r="51" ht="45.0" customHeight="1">
      <c r="A51" s="157" t="s">
        <v>108</v>
      </c>
      <c r="B51" s="158" t="s">
        <v>109</v>
      </c>
      <c r="C51" s="159" t="s">
        <v>150</v>
      </c>
      <c r="D51" s="248"/>
      <c r="E51" s="161"/>
      <c r="F51" s="162"/>
      <c r="G51" s="163">
        <f t="shared" ref="G51:G53" si="77">E51*F51</f>
        <v>0</v>
      </c>
      <c r="H51" s="161"/>
      <c r="I51" s="162"/>
      <c r="J51" s="182">
        <f t="shared" ref="J51:J53" si="78">H51*I51</f>
        <v>0</v>
      </c>
      <c r="K51" s="249"/>
      <c r="L51" s="162"/>
      <c r="M51" s="182">
        <f t="shared" ref="M51:M53" si="79">K51*L51</f>
        <v>0</v>
      </c>
      <c r="N51" s="161"/>
      <c r="O51" s="162"/>
      <c r="P51" s="182">
        <f t="shared" ref="P51:P53" si="80">N51*O51</f>
        <v>0</v>
      </c>
      <c r="Q51" s="249"/>
      <c r="R51" s="162"/>
      <c r="S51" s="182">
        <f t="shared" ref="S51:S53" si="81">Q51*R51</f>
        <v>0</v>
      </c>
      <c r="T51" s="161"/>
      <c r="U51" s="162"/>
      <c r="V51" s="182">
        <f t="shared" ref="V51:V53" si="82">T51*U51</f>
        <v>0</v>
      </c>
      <c r="W51" s="249"/>
      <c r="X51" s="162"/>
      <c r="Y51" s="182">
        <f t="shared" ref="Y51:Y53" si="83">W51*X51</f>
        <v>0</v>
      </c>
      <c r="Z51" s="161"/>
      <c r="AA51" s="162"/>
      <c r="AB51" s="182">
        <f t="shared" ref="AB51:AB53" si="84">Z51*AA51</f>
        <v>0</v>
      </c>
      <c r="AC51" s="164">
        <f t="shared" si="64"/>
        <v>0</v>
      </c>
      <c r="AD51" s="165">
        <f t="shared" si="65"/>
        <v>0</v>
      </c>
      <c r="AE51" s="225">
        <f t="shared" si="66"/>
        <v>0</v>
      </c>
      <c r="AF51" s="167" t="str">
        <f t="shared" si="67"/>
        <v>#DIV/0!</v>
      </c>
      <c r="AG51" s="168"/>
      <c r="AH51" s="143"/>
      <c r="AI51" s="143"/>
    </row>
    <row r="52" ht="24.75" customHeight="1">
      <c r="A52" s="157" t="s">
        <v>108</v>
      </c>
      <c r="B52" s="158" t="s">
        <v>112</v>
      </c>
      <c r="C52" s="159" t="s">
        <v>151</v>
      </c>
      <c r="D52" s="248"/>
      <c r="E52" s="161"/>
      <c r="F52" s="162"/>
      <c r="G52" s="163">
        <f t="shared" si="77"/>
        <v>0</v>
      </c>
      <c r="H52" s="161"/>
      <c r="I52" s="162"/>
      <c r="J52" s="182">
        <f t="shared" si="78"/>
        <v>0</v>
      </c>
      <c r="K52" s="249"/>
      <c r="L52" s="162"/>
      <c r="M52" s="182">
        <f t="shared" si="79"/>
        <v>0</v>
      </c>
      <c r="N52" s="161"/>
      <c r="O52" s="162"/>
      <c r="P52" s="182">
        <f t="shared" si="80"/>
        <v>0</v>
      </c>
      <c r="Q52" s="249"/>
      <c r="R52" s="162"/>
      <c r="S52" s="182">
        <f t="shared" si="81"/>
        <v>0</v>
      </c>
      <c r="T52" s="161"/>
      <c r="U52" s="162"/>
      <c r="V52" s="182">
        <f t="shared" si="82"/>
        <v>0</v>
      </c>
      <c r="W52" s="249"/>
      <c r="X52" s="162"/>
      <c r="Y52" s="182">
        <f t="shared" si="83"/>
        <v>0</v>
      </c>
      <c r="Z52" s="161"/>
      <c r="AA52" s="162"/>
      <c r="AB52" s="182">
        <f t="shared" si="84"/>
        <v>0</v>
      </c>
      <c r="AC52" s="164">
        <f t="shared" si="64"/>
        <v>0</v>
      </c>
      <c r="AD52" s="165">
        <f t="shared" si="65"/>
        <v>0</v>
      </c>
      <c r="AE52" s="225">
        <f t="shared" si="66"/>
        <v>0</v>
      </c>
      <c r="AF52" s="167" t="str">
        <f t="shared" si="67"/>
        <v>#DIV/0!</v>
      </c>
      <c r="AG52" s="168"/>
      <c r="AH52" s="143"/>
      <c r="AI52" s="143"/>
    </row>
    <row r="53" ht="21.0" customHeight="1">
      <c r="A53" s="183" t="s">
        <v>108</v>
      </c>
      <c r="B53" s="184" t="s">
        <v>114</v>
      </c>
      <c r="C53" s="185" t="s">
        <v>152</v>
      </c>
      <c r="D53" s="250"/>
      <c r="E53" s="187"/>
      <c r="F53" s="188"/>
      <c r="G53" s="189">
        <f t="shared" si="77"/>
        <v>0</v>
      </c>
      <c r="H53" s="187"/>
      <c r="I53" s="188"/>
      <c r="J53" s="190">
        <f t="shared" si="78"/>
        <v>0</v>
      </c>
      <c r="K53" s="251"/>
      <c r="L53" s="188"/>
      <c r="M53" s="190">
        <f t="shared" si="79"/>
        <v>0</v>
      </c>
      <c r="N53" s="187"/>
      <c r="O53" s="188"/>
      <c r="P53" s="190">
        <f t="shared" si="80"/>
        <v>0</v>
      </c>
      <c r="Q53" s="251"/>
      <c r="R53" s="188"/>
      <c r="S53" s="190">
        <f t="shared" si="81"/>
        <v>0</v>
      </c>
      <c r="T53" s="187"/>
      <c r="U53" s="188"/>
      <c r="V53" s="190">
        <f t="shared" si="82"/>
        <v>0</v>
      </c>
      <c r="W53" s="251"/>
      <c r="X53" s="188"/>
      <c r="Y53" s="190">
        <f t="shared" si="83"/>
        <v>0</v>
      </c>
      <c r="Z53" s="187"/>
      <c r="AA53" s="188"/>
      <c r="AB53" s="190">
        <f t="shared" si="84"/>
        <v>0</v>
      </c>
      <c r="AC53" s="176">
        <f t="shared" si="64"/>
        <v>0</v>
      </c>
      <c r="AD53" s="177">
        <f t="shared" si="65"/>
        <v>0</v>
      </c>
      <c r="AE53" s="227">
        <f t="shared" si="66"/>
        <v>0</v>
      </c>
      <c r="AF53" s="193" t="str">
        <f t="shared" si="67"/>
        <v>#DIV/0!</v>
      </c>
      <c r="AG53" s="194"/>
      <c r="AH53" s="143"/>
      <c r="AI53" s="143"/>
    </row>
    <row r="54" ht="15.0" customHeight="1">
      <c r="A54" s="229" t="s">
        <v>153</v>
      </c>
      <c r="B54" s="230"/>
      <c r="C54" s="231"/>
      <c r="D54" s="232"/>
      <c r="E54" s="233">
        <f t="shared" ref="E54:AB54" si="85">E50+E46</f>
        <v>0</v>
      </c>
      <c r="F54" s="234">
        <f t="shared" si="85"/>
        <v>0</v>
      </c>
      <c r="G54" s="235">
        <f t="shared" si="85"/>
        <v>0</v>
      </c>
      <c r="H54" s="199">
        <f t="shared" si="85"/>
        <v>0</v>
      </c>
      <c r="I54" s="201">
        <f t="shared" si="85"/>
        <v>0</v>
      </c>
      <c r="J54" s="252">
        <f t="shared" si="85"/>
        <v>0</v>
      </c>
      <c r="K54" s="236">
        <f t="shared" si="85"/>
        <v>0</v>
      </c>
      <c r="L54" s="234">
        <f t="shared" si="85"/>
        <v>0</v>
      </c>
      <c r="M54" s="237">
        <f t="shared" si="85"/>
        <v>0</v>
      </c>
      <c r="N54" s="233">
        <f t="shared" si="85"/>
        <v>0</v>
      </c>
      <c r="O54" s="234">
        <f t="shared" si="85"/>
        <v>0</v>
      </c>
      <c r="P54" s="237">
        <f t="shared" si="85"/>
        <v>0</v>
      </c>
      <c r="Q54" s="236">
        <f t="shared" si="85"/>
        <v>0</v>
      </c>
      <c r="R54" s="234">
        <f t="shared" si="85"/>
        <v>0</v>
      </c>
      <c r="S54" s="237">
        <f t="shared" si="85"/>
        <v>0</v>
      </c>
      <c r="T54" s="233">
        <f t="shared" si="85"/>
        <v>0</v>
      </c>
      <c r="U54" s="234">
        <f t="shared" si="85"/>
        <v>0</v>
      </c>
      <c r="V54" s="237">
        <f t="shared" si="85"/>
        <v>0</v>
      </c>
      <c r="W54" s="236">
        <f t="shared" si="85"/>
        <v>0</v>
      </c>
      <c r="X54" s="234">
        <f t="shared" si="85"/>
        <v>0</v>
      </c>
      <c r="Y54" s="237">
        <f t="shared" si="85"/>
        <v>0</v>
      </c>
      <c r="Z54" s="233">
        <f t="shared" si="85"/>
        <v>0</v>
      </c>
      <c r="AA54" s="234">
        <f t="shared" si="85"/>
        <v>0</v>
      </c>
      <c r="AB54" s="237">
        <f t="shared" si="85"/>
        <v>0</v>
      </c>
      <c r="AC54" s="236">
        <f t="shared" ref="AC54:AD54" si="86">AC46+AC50</f>
        <v>0</v>
      </c>
      <c r="AD54" s="238">
        <f t="shared" si="86"/>
        <v>0</v>
      </c>
      <c r="AE54" s="233">
        <f t="shared" si="66"/>
        <v>0</v>
      </c>
      <c r="AF54" s="253" t="str">
        <f t="shared" si="67"/>
        <v>#DIV/0!</v>
      </c>
      <c r="AG54" s="254"/>
      <c r="AH54" s="143"/>
      <c r="AI54" s="143"/>
    </row>
    <row r="55" ht="15.0" customHeight="1">
      <c r="A55" s="255" t="s">
        <v>103</v>
      </c>
      <c r="B55" s="256" t="s">
        <v>28</v>
      </c>
      <c r="C55" s="209" t="s">
        <v>154</v>
      </c>
      <c r="D55" s="243"/>
      <c r="E55" s="133"/>
      <c r="F55" s="134"/>
      <c r="G55" s="134"/>
      <c r="H55" s="133"/>
      <c r="I55" s="134"/>
      <c r="J55" s="138"/>
      <c r="K55" s="134"/>
      <c r="L55" s="134"/>
      <c r="M55" s="138"/>
      <c r="N55" s="133"/>
      <c r="O55" s="134"/>
      <c r="P55" s="138"/>
      <c r="Q55" s="134"/>
      <c r="R55" s="134"/>
      <c r="S55" s="138"/>
      <c r="T55" s="133"/>
      <c r="U55" s="134"/>
      <c r="V55" s="138"/>
      <c r="W55" s="134"/>
      <c r="X55" s="134"/>
      <c r="Y55" s="138"/>
      <c r="Z55" s="133"/>
      <c r="AA55" s="134"/>
      <c r="AB55" s="134"/>
      <c r="AC55" s="139"/>
      <c r="AD55" s="140"/>
      <c r="AE55" s="140"/>
      <c r="AF55" s="141"/>
      <c r="AG55" s="142"/>
      <c r="AH55" s="143"/>
      <c r="AI55" s="143"/>
    </row>
    <row r="56" ht="15.0" customHeight="1">
      <c r="A56" s="144" t="s">
        <v>105</v>
      </c>
      <c r="B56" s="145" t="s">
        <v>155</v>
      </c>
      <c r="C56" s="214" t="s">
        <v>156</v>
      </c>
      <c r="D56" s="223"/>
      <c r="E56" s="244">
        <f t="shared" ref="E56:AB56" si="87">SUM(E57:E59)</f>
        <v>0</v>
      </c>
      <c r="F56" s="245">
        <f t="shared" si="87"/>
        <v>0</v>
      </c>
      <c r="G56" s="246">
        <f t="shared" si="87"/>
        <v>0</v>
      </c>
      <c r="H56" s="148">
        <f t="shared" si="87"/>
        <v>0</v>
      </c>
      <c r="I56" s="149">
        <f t="shared" si="87"/>
        <v>0</v>
      </c>
      <c r="J56" s="181">
        <f t="shared" si="87"/>
        <v>0</v>
      </c>
      <c r="K56" s="257">
        <f t="shared" si="87"/>
        <v>0</v>
      </c>
      <c r="L56" s="245">
        <f t="shared" si="87"/>
        <v>0</v>
      </c>
      <c r="M56" s="258">
        <f t="shared" si="87"/>
        <v>0</v>
      </c>
      <c r="N56" s="244">
        <f t="shared" si="87"/>
        <v>0</v>
      </c>
      <c r="O56" s="245">
        <f t="shared" si="87"/>
        <v>0</v>
      </c>
      <c r="P56" s="258">
        <f t="shared" si="87"/>
        <v>0</v>
      </c>
      <c r="Q56" s="257">
        <f t="shared" si="87"/>
        <v>0</v>
      </c>
      <c r="R56" s="245">
        <f t="shared" si="87"/>
        <v>0</v>
      </c>
      <c r="S56" s="258">
        <f t="shared" si="87"/>
        <v>0</v>
      </c>
      <c r="T56" s="244">
        <f t="shared" si="87"/>
        <v>0</v>
      </c>
      <c r="U56" s="245">
        <f t="shared" si="87"/>
        <v>0</v>
      </c>
      <c r="V56" s="258">
        <f t="shared" si="87"/>
        <v>0</v>
      </c>
      <c r="W56" s="257">
        <f t="shared" si="87"/>
        <v>0</v>
      </c>
      <c r="X56" s="245">
        <f t="shared" si="87"/>
        <v>0</v>
      </c>
      <c r="Y56" s="258">
        <f t="shared" si="87"/>
        <v>0</v>
      </c>
      <c r="Z56" s="244">
        <f t="shared" si="87"/>
        <v>0</v>
      </c>
      <c r="AA56" s="245">
        <f t="shared" si="87"/>
        <v>0</v>
      </c>
      <c r="AB56" s="258">
        <f t="shared" si="87"/>
        <v>0</v>
      </c>
      <c r="AC56" s="151">
        <f t="shared" ref="AC56:AC75" si="88">G56+M56+S56+Y56</f>
        <v>0</v>
      </c>
      <c r="AD56" s="152">
        <f t="shared" ref="AD56:AD75" si="89">J56+P56+V56+AB56</f>
        <v>0</v>
      </c>
      <c r="AE56" s="152">
        <f t="shared" ref="AE56:AE82" si="90">AC56-AD56</f>
        <v>0</v>
      </c>
      <c r="AF56" s="154" t="str">
        <f t="shared" ref="AF56:AF82" si="91">AE56/AC56</f>
        <v>#DIV/0!</v>
      </c>
      <c r="AG56" s="155"/>
      <c r="AH56" s="156"/>
      <c r="AI56" s="156"/>
    </row>
    <row r="57" ht="34.5" customHeight="1">
      <c r="A57" s="157" t="s">
        <v>108</v>
      </c>
      <c r="B57" s="158" t="s">
        <v>109</v>
      </c>
      <c r="C57" s="159" t="s">
        <v>157</v>
      </c>
      <c r="D57" s="259" t="s">
        <v>158</v>
      </c>
      <c r="E57" s="260"/>
      <c r="F57" s="261"/>
      <c r="G57" s="262">
        <f t="shared" ref="G57:G59" si="92">E57*F57</f>
        <v>0</v>
      </c>
      <c r="H57" s="260"/>
      <c r="I57" s="261"/>
      <c r="J57" s="263">
        <f t="shared" ref="J57:J59" si="93">H57*I57</f>
        <v>0</v>
      </c>
      <c r="K57" s="249"/>
      <c r="L57" s="261"/>
      <c r="M57" s="182">
        <f t="shared" ref="M57:M59" si="94">K57*L57</f>
        <v>0</v>
      </c>
      <c r="N57" s="161"/>
      <c r="O57" s="261"/>
      <c r="P57" s="182">
        <f t="shared" ref="P57:P59" si="95">N57*O57</f>
        <v>0</v>
      </c>
      <c r="Q57" s="249"/>
      <c r="R57" s="261"/>
      <c r="S57" s="182">
        <f t="shared" ref="S57:S59" si="96">Q57*R57</f>
        <v>0</v>
      </c>
      <c r="T57" s="161"/>
      <c r="U57" s="261"/>
      <c r="V57" s="182">
        <f t="shared" ref="V57:V59" si="97">T57*U57</f>
        <v>0</v>
      </c>
      <c r="W57" s="249"/>
      <c r="X57" s="261"/>
      <c r="Y57" s="182">
        <f t="shared" ref="Y57:Y59" si="98">W57*X57</f>
        <v>0</v>
      </c>
      <c r="Z57" s="161"/>
      <c r="AA57" s="261"/>
      <c r="AB57" s="182">
        <f t="shared" ref="AB57:AB59" si="99">Z57*AA57</f>
        <v>0</v>
      </c>
      <c r="AC57" s="164">
        <f t="shared" si="88"/>
        <v>0</v>
      </c>
      <c r="AD57" s="165">
        <f t="shared" si="89"/>
        <v>0</v>
      </c>
      <c r="AE57" s="225">
        <f t="shared" si="90"/>
        <v>0</v>
      </c>
      <c r="AF57" s="167" t="str">
        <f t="shared" si="91"/>
        <v>#DIV/0!</v>
      </c>
      <c r="AG57" s="168"/>
      <c r="AH57" s="143"/>
      <c r="AI57" s="143"/>
    </row>
    <row r="58" ht="34.5" customHeight="1">
      <c r="A58" s="157" t="s">
        <v>108</v>
      </c>
      <c r="B58" s="158" t="s">
        <v>112</v>
      </c>
      <c r="C58" s="159" t="s">
        <v>157</v>
      </c>
      <c r="D58" s="259" t="s">
        <v>158</v>
      </c>
      <c r="E58" s="260"/>
      <c r="F58" s="261"/>
      <c r="G58" s="262">
        <f t="shared" si="92"/>
        <v>0</v>
      </c>
      <c r="H58" s="260"/>
      <c r="I58" s="261"/>
      <c r="J58" s="263">
        <f t="shared" si="93"/>
        <v>0</v>
      </c>
      <c r="K58" s="249"/>
      <c r="L58" s="261"/>
      <c r="M58" s="182">
        <f t="shared" si="94"/>
        <v>0</v>
      </c>
      <c r="N58" s="161"/>
      <c r="O58" s="261"/>
      <c r="P58" s="182">
        <f t="shared" si="95"/>
        <v>0</v>
      </c>
      <c r="Q58" s="249"/>
      <c r="R58" s="261"/>
      <c r="S58" s="182">
        <f t="shared" si="96"/>
        <v>0</v>
      </c>
      <c r="T58" s="161"/>
      <c r="U58" s="261"/>
      <c r="V58" s="182">
        <f t="shared" si="97"/>
        <v>0</v>
      </c>
      <c r="W58" s="249"/>
      <c r="X58" s="261"/>
      <c r="Y58" s="182">
        <f t="shared" si="98"/>
        <v>0</v>
      </c>
      <c r="Z58" s="161"/>
      <c r="AA58" s="261"/>
      <c r="AB58" s="182">
        <f t="shared" si="99"/>
        <v>0</v>
      </c>
      <c r="AC58" s="164">
        <f t="shared" si="88"/>
        <v>0</v>
      </c>
      <c r="AD58" s="165">
        <f t="shared" si="89"/>
        <v>0</v>
      </c>
      <c r="AE58" s="225">
        <f t="shared" si="90"/>
        <v>0</v>
      </c>
      <c r="AF58" s="167" t="str">
        <f t="shared" si="91"/>
        <v>#DIV/0!</v>
      </c>
      <c r="AG58" s="168"/>
      <c r="AH58" s="143"/>
      <c r="AI58" s="143"/>
    </row>
    <row r="59" ht="34.5" customHeight="1">
      <c r="A59" s="183" t="s">
        <v>108</v>
      </c>
      <c r="B59" s="170" t="s">
        <v>114</v>
      </c>
      <c r="C59" s="171" t="s">
        <v>157</v>
      </c>
      <c r="D59" s="264" t="s">
        <v>158</v>
      </c>
      <c r="E59" s="265"/>
      <c r="F59" s="266"/>
      <c r="G59" s="267">
        <f t="shared" si="92"/>
        <v>0</v>
      </c>
      <c r="H59" s="268"/>
      <c r="I59" s="269"/>
      <c r="J59" s="270">
        <f t="shared" si="93"/>
        <v>0</v>
      </c>
      <c r="K59" s="271"/>
      <c r="L59" s="266"/>
      <c r="M59" s="272">
        <f t="shared" si="94"/>
        <v>0</v>
      </c>
      <c r="N59" s="173"/>
      <c r="O59" s="266"/>
      <c r="P59" s="272">
        <f t="shared" si="95"/>
        <v>0</v>
      </c>
      <c r="Q59" s="271"/>
      <c r="R59" s="266"/>
      <c r="S59" s="272">
        <f t="shared" si="96"/>
        <v>0</v>
      </c>
      <c r="T59" s="173"/>
      <c r="U59" s="266"/>
      <c r="V59" s="272">
        <f t="shared" si="97"/>
        <v>0</v>
      </c>
      <c r="W59" s="271"/>
      <c r="X59" s="266"/>
      <c r="Y59" s="272">
        <f t="shared" si="98"/>
        <v>0</v>
      </c>
      <c r="Z59" s="173"/>
      <c r="AA59" s="266"/>
      <c r="AB59" s="272">
        <f t="shared" si="99"/>
        <v>0</v>
      </c>
      <c r="AC59" s="176">
        <f t="shared" si="88"/>
        <v>0</v>
      </c>
      <c r="AD59" s="177">
        <f t="shared" si="89"/>
        <v>0</v>
      </c>
      <c r="AE59" s="227">
        <f t="shared" si="90"/>
        <v>0</v>
      </c>
      <c r="AF59" s="167" t="str">
        <f t="shared" si="91"/>
        <v>#DIV/0!</v>
      </c>
      <c r="AG59" s="168"/>
      <c r="AH59" s="143"/>
      <c r="AI59" s="143"/>
    </row>
    <row r="60" ht="27.75" customHeight="1">
      <c r="A60" s="144" t="s">
        <v>105</v>
      </c>
      <c r="B60" s="145" t="s">
        <v>159</v>
      </c>
      <c r="C60" s="146" t="s">
        <v>160</v>
      </c>
      <c r="D60" s="147"/>
      <c r="E60" s="148">
        <f t="shared" ref="E60:AB60" si="100">SUM(E61:E63)</f>
        <v>120</v>
      </c>
      <c r="F60" s="149">
        <f t="shared" si="100"/>
        <v>2000</v>
      </c>
      <c r="G60" s="150">
        <f t="shared" si="100"/>
        <v>120000</v>
      </c>
      <c r="H60" s="148">
        <f t="shared" si="100"/>
        <v>120</v>
      </c>
      <c r="I60" s="149">
        <f t="shared" si="100"/>
        <v>2000</v>
      </c>
      <c r="J60" s="181">
        <f t="shared" si="100"/>
        <v>120000</v>
      </c>
      <c r="K60" s="247">
        <f t="shared" si="100"/>
        <v>0</v>
      </c>
      <c r="L60" s="149">
        <f t="shared" si="100"/>
        <v>0</v>
      </c>
      <c r="M60" s="181">
        <f t="shared" si="100"/>
        <v>0</v>
      </c>
      <c r="N60" s="148">
        <f t="shared" si="100"/>
        <v>0</v>
      </c>
      <c r="O60" s="149">
        <f t="shared" si="100"/>
        <v>0</v>
      </c>
      <c r="P60" s="181">
        <f t="shared" si="100"/>
        <v>0</v>
      </c>
      <c r="Q60" s="247">
        <f t="shared" si="100"/>
        <v>0</v>
      </c>
      <c r="R60" s="149">
        <f t="shared" si="100"/>
        <v>0</v>
      </c>
      <c r="S60" s="181">
        <f t="shared" si="100"/>
        <v>0</v>
      </c>
      <c r="T60" s="148">
        <f t="shared" si="100"/>
        <v>0</v>
      </c>
      <c r="U60" s="149">
        <f t="shared" si="100"/>
        <v>0</v>
      </c>
      <c r="V60" s="181">
        <f t="shared" si="100"/>
        <v>0</v>
      </c>
      <c r="W60" s="247">
        <f t="shared" si="100"/>
        <v>0</v>
      </c>
      <c r="X60" s="149">
        <f t="shared" si="100"/>
        <v>0</v>
      </c>
      <c r="Y60" s="181">
        <f t="shared" si="100"/>
        <v>0</v>
      </c>
      <c r="Z60" s="148">
        <f t="shared" si="100"/>
        <v>0</v>
      </c>
      <c r="AA60" s="149">
        <f t="shared" si="100"/>
        <v>0</v>
      </c>
      <c r="AB60" s="181">
        <f t="shared" si="100"/>
        <v>0</v>
      </c>
      <c r="AC60" s="151">
        <f t="shared" si="88"/>
        <v>120000</v>
      </c>
      <c r="AD60" s="152">
        <f t="shared" si="89"/>
        <v>120000</v>
      </c>
      <c r="AE60" s="152">
        <f t="shared" si="90"/>
        <v>0</v>
      </c>
      <c r="AF60" s="191">
        <f t="shared" si="91"/>
        <v>0</v>
      </c>
      <c r="AG60" s="192"/>
      <c r="AH60" s="156"/>
      <c r="AI60" s="156"/>
    </row>
    <row r="61" ht="42.75" customHeight="1">
      <c r="A61" s="157" t="s">
        <v>108</v>
      </c>
      <c r="B61" s="158" t="s">
        <v>109</v>
      </c>
      <c r="C61" s="273" t="s">
        <v>161</v>
      </c>
      <c r="D61" s="160" t="s">
        <v>162</v>
      </c>
      <c r="E61" s="161">
        <v>60.0</v>
      </c>
      <c r="F61" s="162">
        <v>300.0</v>
      </c>
      <c r="G61" s="163">
        <f t="shared" ref="G61:G63" si="101">E61*F61</f>
        <v>18000</v>
      </c>
      <c r="H61" s="161">
        <v>60.0</v>
      </c>
      <c r="I61" s="162">
        <v>300.0</v>
      </c>
      <c r="J61" s="182">
        <f t="shared" ref="J61:J63" si="102">H61*I61</f>
        <v>18000</v>
      </c>
      <c r="K61" s="249"/>
      <c r="L61" s="162"/>
      <c r="M61" s="182">
        <f t="shared" ref="M61:M63" si="103">K61*L61</f>
        <v>0</v>
      </c>
      <c r="N61" s="161"/>
      <c r="O61" s="162"/>
      <c r="P61" s="182">
        <f t="shared" ref="P61:P63" si="104">N61*O61</f>
        <v>0</v>
      </c>
      <c r="Q61" s="249"/>
      <c r="R61" s="162"/>
      <c r="S61" s="182">
        <f t="shared" ref="S61:S63" si="105">Q61*R61</f>
        <v>0</v>
      </c>
      <c r="T61" s="161"/>
      <c r="U61" s="162"/>
      <c r="V61" s="182">
        <f t="shared" ref="V61:V63" si="106">T61*U61</f>
        <v>0</v>
      </c>
      <c r="W61" s="249"/>
      <c r="X61" s="162"/>
      <c r="Y61" s="182">
        <f t="shared" ref="Y61:Y63" si="107">W61*X61</f>
        <v>0</v>
      </c>
      <c r="Z61" s="161"/>
      <c r="AA61" s="162"/>
      <c r="AB61" s="182">
        <f t="shared" ref="AB61:AB63" si="108">Z61*AA61</f>
        <v>0</v>
      </c>
      <c r="AC61" s="164">
        <f t="shared" si="88"/>
        <v>18000</v>
      </c>
      <c r="AD61" s="165">
        <f t="shared" si="89"/>
        <v>18000</v>
      </c>
      <c r="AE61" s="225">
        <f t="shared" si="90"/>
        <v>0</v>
      </c>
      <c r="AF61" s="167">
        <f t="shared" si="91"/>
        <v>0</v>
      </c>
      <c r="AG61" s="168"/>
      <c r="AH61" s="143"/>
      <c r="AI61" s="143"/>
    </row>
    <row r="62" ht="49.5" customHeight="1">
      <c r="A62" s="157" t="s">
        <v>108</v>
      </c>
      <c r="B62" s="158" t="s">
        <v>112</v>
      </c>
      <c r="C62" s="273" t="s">
        <v>163</v>
      </c>
      <c r="D62" s="160" t="s">
        <v>162</v>
      </c>
      <c r="E62" s="161">
        <v>60.0</v>
      </c>
      <c r="F62" s="162">
        <v>1700.0</v>
      </c>
      <c r="G62" s="163">
        <f t="shared" si="101"/>
        <v>102000</v>
      </c>
      <c r="H62" s="161">
        <v>60.0</v>
      </c>
      <c r="I62" s="162">
        <v>1700.0</v>
      </c>
      <c r="J62" s="182">
        <f t="shared" si="102"/>
        <v>102000</v>
      </c>
      <c r="K62" s="249"/>
      <c r="L62" s="162"/>
      <c r="M62" s="182">
        <f t="shared" si="103"/>
        <v>0</v>
      </c>
      <c r="N62" s="161"/>
      <c r="O62" s="162"/>
      <c r="P62" s="182">
        <f t="shared" si="104"/>
        <v>0</v>
      </c>
      <c r="Q62" s="249"/>
      <c r="R62" s="162"/>
      <c r="S62" s="182">
        <f t="shared" si="105"/>
        <v>0</v>
      </c>
      <c r="T62" s="161"/>
      <c r="U62" s="162"/>
      <c r="V62" s="182">
        <f t="shared" si="106"/>
        <v>0</v>
      </c>
      <c r="W62" s="249"/>
      <c r="X62" s="162"/>
      <c r="Y62" s="182">
        <f t="shared" si="107"/>
        <v>0</v>
      </c>
      <c r="Z62" s="161"/>
      <c r="AA62" s="162"/>
      <c r="AB62" s="182">
        <f t="shared" si="108"/>
        <v>0</v>
      </c>
      <c r="AC62" s="164">
        <f t="shared" si="88"/>
        <v>102000</v>
      </c>
      <c r="AD62" s="165">
        <f t="shared" si="89"/>
        <v>102000</v>
      </c>
      <c r="AE62" s="225">
        <f t="shared" si="90"/>
        <v>0</v>
      </c>
      <c r="AF62" s="167">
        <f t="shared" si="91"/>
        <v>0</v>
      </c>
      <c r="AG62" s="168"/>
      <c r="AH62" s="143"/>
      <c r="AI62" s="143"/>
    </row>
    <row r="63" ht="50.25" customHeight="1">
      <c r="A63" s="169" t="s">
        <v>108</v>
      </c>
      <c r="B63" s="184" t="s">
        <v>114</v>
      </c>
      <c r="C63" s="274" t="s">
        <v>146</v>
      </c>
      <c r="D63" s="172" t="s">
        <v>164</v>
      </c>
      <c r="E63" s="173"/>
      <c r="F63" s="174"/>
      <c r="G63" s="175">
        <f t="shared" si="101"/>
        <v>0</v>
      </c>
      <c r="H63" s="187"/>
      <c r="I63" s="188"/>
      <c r="J63" s="190">
        <f t="shared" si="102"/>
        <v>0</v>
      </c>
      <c r="K63" s="271"/>
      <c r="L63" s="174"/>
      <c r="M63" s="272">
        <f t="shared" si="103"/>
        <v>0</v>
      </c>
      <c r="N63" s="173"/>
      <c r="O63" s="174"/>
      <c r="P63" s="272">
        <f t="shared" si="104"/>
        <v>0</v>
      </c>
      <c r="Q63" s="271"/>
      <c r="R63" s="174"/>
      <c r="S63" s="272">
        <f t="shared" si="105"/>
        <v>0</v>
      </c>
      <c r="T63" s="173"/>
      <c r="U63" s="174"/>
      <c r="V63" s="272">
        <f t="shared" si="106"/>
        <v>0</v>
      </c>
      <c r="W63" s="271"/>
      <c r="X63" s="174"/>
      <c r="Y63" s="272">
        <f t="shared" si="107"/>
        <v>0</v>
      </c>
      <c r="Z63" s="173"/>
      <c r="AA63" s="174"/>
      <c r="AB63" s="272">
        <f t="shared" si="108"/>
        <v>0</v>
      </c>
      <c r="AC63" s="176">
        <f t="shared" si="88"/>
        <v>0</v>
      </c>
      <c r="AD63" s="177">
        <f t="shared" si="89"/>
        <v>0</v>
      </c>
      <c r="AE63" s="227">
        <f t="shared" si="90"/>
        <v>0</v>
      </c>
      <c r="AF63" s="167" t="str">
        <f t="shared" si="91"/>
        <v>#DIV/0!</v>
      </c>
      <c r="AG63" s="168"/>
      <c r="AH63" s="143"/>
      <c r="AI63" s="143"/>
    </row>
    <row r="64" ht="15.0" customHeight="1">
      <c r="A64" s="144" t="s">
        <v>105</v>
      </c>
      <c r="B64" s="145" t="s">
        <v>165</v>
      </c>
      <c r="C64" s="146" t="s">
        <v>166</v>
      </c>
      <c r="D64" s="147"/>
      <c r="E64" s="148">
        <f t="shared" ref="E64:AB64" si="109">SUM(E65:E67)</f>
        <v>0</v>
      </c>
      <c r="F64" s="149">
        <f t="shared" si="109"/>
        <v>0</v>
      </c>
      <c r="G64" s="150">
        <f t="shared" si="109"/>
        <v>0</v>
      </c>
      <c r="H64" s="148">
        <f t="shared" si="109"/>
        <v>0</v>
      </c>
      <c r="I64" s="149">
        <f t="shared" si="109"/>
        <v>0</v>
      </c>
      <c r="J64" s="181">
        <f t="shared" si="109"/>
        <v>0</v>
      </c>
      <c r="K64" s="247">
        <f t="shared" si="109"/>
        <v>0</v>
      </c>
      <c r="L64" s="149">
        <f t="shared" si="109"/>
        <v>0</v>
      </c>
      <c r="M64" s="181">
        <f t="shared" si="109"/>
        <v>0</v>
      </c>
      <c r="N64" s="148">
        <f t="shared" si="109"/>
        <v>0</v>
      </c>
      <c r="O64" s="149">
        <f t="shared" si="109"/>
        <v>0</v>
      </c>
      <c r="P64" s="181">
        <f t="shared" si="109"/>
        <v>0</v>
      </c>
      <c r="Q64" s="247">
        <f t="shared" si="109"/>
        <v>0</v>
      </c>
      <c r="R64" s="149">
        <f t="shared" si="109"/>
        <v>0</v>
      </c>
      <c r="S64" s="181">
        <f t="shared" si="109"/>
        <v>0</v>
      </c>
      <c r="T64" s="148">
        <f t="shared" si="109"/>
        <v>0</v>
      </c>
      <c r="U64" s="149">
        <f t="shared" si="109"/>
        <v>0</v>
      </c>
      <c r="V64" s="181">
        <f t="shared" si="109"/>
        <v>0</v>
      </c>
      <c r="W64" s="247">
        <f t="shared" si="109"/>
        <v>0</v>
      </c>
      <c r="X64" s="149">
        <f t="shared" si="109"/>
        <v>0</v>
      </c>
      <c r="Y64" s="181">
        <f t="shared" si="109"/>
        <v>0</v>
      </c>
      <c r="Z64" s="148">
        <f t="shared" si="109"/>
        <v>0</v>
      </c>
      <c r="AA64" s="149">
        <f t="shared" si="109"/>
        <v>0</v>
      </c>
      <c r="AB64" s="181">
        <f t="shared" si="109"/>
        <v>0</v>
      </c>
      <c r="AC64" s="151">
        <f t="shared" si="88"/>
        <v>0</v>
      </c>
      <c r="AD64" s="152">
        <f t="shared" si="89"/>
        <v>0</v>
      </c>
      <c r="AE64" s="152">
        <f t="shared" si="90"/>
        <v>0</v>
      </c>
      <c r="AF64" s="191" t="str">
        <f t="shared" si="91"/>
        <v>#DIV/0!</v>
      </c>
      <c r="AG64" s="192"/>
      <c r="AH64" s="156"/>
      <c r="AI64" s="156"/>
    </row>
    <row r="65" ht="41.25" customHeight="1">
      <c r="A65" s="157" t="s">
        <v>108</v>
      </c>
      <c r="B65" s="158" t="s">
        <v>109</v>
      </c>
      <c r="C65" s="273" t="s">
        <v>167</v>
      </c>
      <c r="D65" s="160" t="s">
        <v>168</v>
      </c>
      <c r="E65" s="161"/>
      <c r="F65" s="162"/>
      <c r="G65" s="163">
        <f t="shared" ref="G65:G67" si="110">E65*F65</f>
        <v>0</v>
      </c>
      <c r="H65" s="161"/>
      <c r="I65" s="162"/>
      <c r="J65" s="182">
        <f t="shared" ref="J65:J67" si="111">H65*I65</f>
        <v>0</v>
      </c>
      <c r="K65" s="249"/>
      <c r="L65" s="162"/>
      <c r="M65" s="182">
        <f t="shared" ref="M65:M67" si="112">K65*L65</f>
        <v>0</v>
      </c>
      <c r="N65" s="161"/>
      <c r="O65" s="162"/>
      <c r="P65" s="182">
        <f t="shared" ref="P65:P67" si="113">N65*O65</f>
        <v>0</v>
      </c>
      <c r="Q65" s="249"/>
      <c r="R65" s="162"/>
      <c r="S65" s="182">
        <f t="shared" ref="S65:S67" si="114">Q65*R65</f>
        <v>0</v>
      </c>
      <c r="T65" s="161"/>
      <c r="U65" s="162"/>
      <c r="V65" s="182">
        <f t="shared" ref="V65:V67" si="115">T65*U65</f>
        <v>0</v>
      </c>
      <c r="W65" s="249"/>
      <c r="X65" s="162"/>
      <c r="Y65" s="182">
        <f t="shared" ref="Y65:Y67" si="116">W65*X65</f>
        <v>0</v>
      </c>
      <c r="Z65" s="161"/>
      <c r="AA65" s="162"/>
      <c r="AB65" s="182">
        <f t="shared" ref="AB65:AB67" si="117">Z65*AA65</f>
        <v>0</v>
      </c>
      <c r="AC65" s="164">
        <f t="shared" si="88"/>
        <v>0</v>
      </c>
      <c r="AD65" s="165">
        <f t="shared" si="89"/>
        <v>0</v>
      </c>
      <c r="AE65" s="225">
        <f t="shared" si="90"/>
        <v>0</v>
      </c>
      <c r="AF65" s="167" t="str">
        <f t="shared" si="91"/>
        <v>#DIV/0!</v>
      </c>
      <c r="AG65" s="168"/>
      <c r="AH65" s="143"/>
      <c r="AI65" s="143"/>
    </row>
    <row r="66" ht="41.25" customHeight="1">
      <c r="A66" s="157" t="s">
        <v>108</v>
      </c>
      <c r="B66" s="158" t="s">
        <v>112</v>
      </c>
      <c r="C66" s="273" t="s">
        <v>169</v>
      </c>
      <c r="D66" s="160" t="s">
        <v>168</v>
      </c>
      <c r="E66" s="161"/>
      <c r="F66" s="162"/>
      <c r="G66" s="163">
        <f t="shared" si="110"/>
        <v>0</v>
      </c>
      <c r="H66" s="161"/>
      <c r="I66" s="162"/>
      <c r="J66" s="182">
        <f t="shared" si="111"/>
        <v>0</v>
      </c>
      <c r="K66" s="249"/>
      <c r="L66" s="162"/>
      <c r="M66" s="182">
        <f t="shared" si="112"/>
        <v>0</v>
      </c>
      <c r="N66" s="161"/>
      <c r="O66" s="162"/>
      <c r="P66" s="182">
        <f t="shared" si="113"/>
        <v>0</v>
      </c>
      <c r="Q66" s="249"/>
      <c r="R66" s="162"/>
      <c r="S66" s="182">
        <f t="shared" si="114"/>
        <v>0</v>
      </c>
      <c r="T66" s="161"/>
      <c r="U66" s="162"/>
      <c r="V66" s="182">
        <f t="shared" si="115"/>
        <v>0</v>
      </c>
      <c r="W66" s="249"/>
      <c r="X66" s="162"/>
      <c r="Y66" s="182">
        <f t="shared" si="116"/>
        <v>0</v>
      </c>
      <c r="Z66" s="161"/>
      <c r="AA66" s="162"/>
      <c r="AB66" s="182">
        <f t="shared" si="117"/>
        <v>0</v>
      </c>
      <c r="AC66" s="164">
        <f t="shared" si="88"/>
        <v>0</v>
      </c>
      <c r="AD66" s="165">
        <f t="shared" si="89"/>
        <v>0</v>
      </c>
      <c r="AE66" s="225">
        <f t="shared" si="90"/>
        <v>0</v>
      </c>
      <c r="AF66" s="167" t="str">
        <f t="shared" si="91"/>
        <v>#DIV/0!</v>
      </c>
      <c r="AG66" s="168"/>
      <c r="AH66" s="143"/>
      <c r="AI66" s="143"/>
    </row>
    <row r="67" ht="40.5" customHeight="1">
      <c r="A67" s="169" t="s">
        <v>108</v>
      </c>
      <c r="B67" s="184" t="s">
        <v>114</v>
      </c>
      <c r="C67" s="274" t="s">
        <v>170</v>
      </c>
      <c r="D67" s="172" t="s">
        <v>168</v>
      </c>
      <c r="E67" s="173"/>
      <c r="F67" s="174"/>
      <c r="G67" s="175">
        <f t="shared" si="110"/>
        <v>0</v>
      </c>
      <c r="H67" s="187"/>
      <c r="I67" s="188"/>
      <c r="J67" s="190">
        <f t="shared" si="111"/>
        <v>0</v>
      </c>
      <c r="K67" s="271"/>
      <c r="L67" s="174"/>
      <c r="M67" s="272">
        <f t="shared" si="112"/>
        <v>0</v>
      </c>
      <c r="N67" s="173"/>
      <c r="O67" s="174"/>
      <c r="P67" s="272">
        <f t="shared" si="113"/>
        <v>0</v>
      </c>
      <c r="Q67" s="271"/>
      <c r="R67" s="174"/>
      <c r="S67" s="272">
        <f t="shared" si="114"/>
        <v>0</v>
      </c>
      <c r="T67" s="173"/>
      <c r="U67" s="174"/>
      <c r="V67" s="272">
        <f t="shared" si="115"/>
        <v>0</v>
      </c>
      <c r="W67" s="271"/>
      <c r="X67" s="174"/>
      <c r="Y67" s="272">
        <f t="shared" si="116"/>
        <v>0</v>
      </c>
      <c r="Z67" s="173"/>
      <c r="AA67" s="174"/>
      <c r="AB67" s="272">
        <f t="shared" si="117"/>
        <v>0</v>
      </c>
      <c r="AC67" s="176">
        <f t="shared" si="88"/>
        <v>0</v>
      </c>
      <c r="AD67" s="177">
        <f t="shared" si="89"/>
        <v>0</v>
      </c>
      <c r="AE67" s="227">
        <f t="shared" si="90"/>
        <v>0</v>
      </c>
      <c r="AF67" s="167" t="str">
        <f t="shared" si="91"/>
        <v>#DIV/0!</v>
      </c>
      <c r="AG67" s="168"/>
      <c r="AH67" s="143"/>
      <c r="AI67" s="143"/>
    </row>
    <row r="68" ht="15.75" customHeight="1">
      <c r="A68" s="144" t="s">
        <v>105</v>
      </c>
      <c r="B68" s="145" t="s">
        <v>171</v>
      </c>
      <c r="C68" s="146" t="s">
        <v>172</v>
      </c>
      <c r="D68" s="147"/>
      <c r="E68" s="148">
        <f t="shared" ref="E68:AB68" si="118">SUM(E69:E71)</f>
        <v>0</v>
      </c>
      <c r="F68" s="149">
        <f t="shared" si="118"/>
        <v>0</v>
      </c>
      <c r="G68" s="150">
        <f t="shared" si="118"/>
        <v>0</v>
      </c>
      <c r="H68" s="148">
        <f t="shared" si="118"/>
        <v>0</v>
      </c>
      <c r="I68" s="149">
        <f t="shared" si="118"/>
        <v>0</v>
      </c>
      <c r="J68" s="181">
        <f t="shared" si="118"/>
        <v>0</v>
      </c>
      <c r="K68" s="247">
        <f t="shared" si="118"/>
        <v>0</v>
      </c>
      <c r="L68" s="149">
        <f t="shared" si="118"/>
        <v>0</v>
      </c>
      <c r="M68" s="181">
        <f t="shared" si="118"/>
        <v>0</v>
      </c>
      <c r="N68" s="148">
        <f t="shared" si="118"/>
        <v>0</v>
      </c>
      <c r="O68" s="149">
        <f t="shared" si="118"/>
        <v>0</v>
      </c>
      <c r="P68" s="181">
        <f t="shared" si="118"/>
        <v>0</v>
      </c>
      <c r="Q68" s="247">
        <f t="shared" si="118"/>
        <v>0</v>
      </c>
      <c r="R68" s="149">
        <f t="shared" si="118"/>
        <v>0</v>
      </c>
      <c r="S68" s="181">
        <f t="shared" si="118"/>
        <v>0</v>
      </c>
      <c r="T68" s="148">
        <f t="shared" si="118"/>
        <v>0</v>
      </c>
      <c r="U68" s="149">
        <f t="shared" si="118"/>
        <v>0</v>
      </c>
      <c r="V68" s="181">
        <f t="shared" si="118"/>
        <v>0</v>
      </c>
      <c r="W68" s="247">
        <f t="shared" si="118"/>
        <v>0</v>
      </c>
      <c r="X68" s="149">
        <f t="shared" si="118"/>
        <v>0</v>
      </c>
      <c r="Y68" s="181">
        <f t="shared" si="118"/>
        <v>0</v>
      </c>
      <c r="Z68" s="148">
        <f t="shared" si="118"/>
        <v>0</v>
      </c>
      <c r="AA68" s="149">
        <f t="shared" si="118"/>
        <v>0</v>
      </c>
      <c r="AB68" s="181">
        <f t="shared" si="118"/>
        <v>0</v>
      </c>
      <c r="AC68" s="151">
        <f t="shared" si="88"/>
        <v>0</v>
      </c>
      <c r="AD68" s="152">
        <f t="shared" si="89"/>
        <v>0</v>
      </c>
      <c r="AE68" s="152">
        <f t="shared" si="90"/>
        <v>0</v>
      </c>
      <c r="AF68" s="191" t="str">
        <f t="shared" si="91"/>
        <v>#DIV/0!</v>
      </c>
      <c r="AG68" s="192"/>
      <c r="AH68" s="156"/>
      <c r="AI68" s="156"/>
    </row>
    <row r="69" ht="30.0" customHeight="1">
      <c r="A69" s="157" t="s">
        <v>108</v>
      </c>
      <c r="B69" s="158" t="s">
        <v>109</v>
      </c>
      <c r="C69" s="159" t="s">
        <v>173</v>
      </c>
      <c r="D69" s="160" t="s">
        <v>164</v>
      </c>
      <c r="E69" s="161"/>
      <c r="F69" s="162"/>
      <c r="G69" s="163">
        <f t="shared" ref="G69:G71" si="119">E69*F69</f>
        <v>0</v>
      </c>
      <c r="H69" s="161"/>
      <c r="I69" s="162"/>
      <c r="J69" s="182">
        <f t="shared" ref="J69:J71" si="120">H69*I69</f>
        <v>0</v>
      </c>
      <c r="K69" s="249"/>
      <c r="L69" s="162"/>
      <c r="M69" s="182">
        <f t="shared" ref="M69:M71" si="121">K69*L69</f>
        <v>0</v>
      </c>
      <c r="N69" s="161"/>
      <c r="O69" s="162"/>
      <c r="P69" s="182">
        <f t="shared" ref="P69:P71" si="122">N69*O69</f>
        <v>0</v>
      </c>
      <c r="Q69" s="249"/>
      <c r="R69" s="162"/>
      <c r="S69" s="182">
        <f t="shared" ref="S69:S71" si="123">Q69*R69</f>
        <v>0</v>
      </c>
      <c r="T69" s="161"/>
      <c r="U69" s="162"/>
      <c r="V69" s="182">
        <f t="shared" ref="V69:V71" si="124">T69*U69</f>
        <v>0</v>
      </c>
      <c r="W69" s="249"/>
      <c r="X69" s="162"/>
      <c r="Y69" s="182">
        <f t="shared" ref="Y69:Y71" si="125">W69*X69</f>
        <v>0</v>
      </c>
      <c r="Z69" s="161"/>
      <c r="AA69" s="162"/>
      <c r="AB69" s="182">
        <f t="shared" ref="AB69:AB71" si="126">Z69*AA69</f>
        <v>0</v>
      </c>
      <c r="AC69" s="164">
        <f t="shared" si="88"/>
        <v>0</v>
      </c>
      <c r="AD69" s="165">
        <f t="shared" si="89"/>
        <v>0</v>
      </c>
      <c r="AE69" s="225">
        <f t="shared" si="90"/>
        <v>0</v>
      </c>
      <c r="AF69" s="167" t="str">
        <f t="shared" si="91"/>
        <v>#DIV/0!</v>
      </c>
      <c r="AG69" s="168"/>
      <c r="AH69" s="143"/>
      <c r="AI69" s="143"/>
    </row>
    <row r="70" ht="30.0" customHeight="1">
      <c r="A70" s="157" t="s">
        <v>108</v>
      </c>
      <c r="B70" s="158" t="s">
        <v>112</v>
      </c>
      <c r="C70" s="159" t="s">
        <v>173</v>
      </c>
      <c r="D70" s="160" t="s">
        <v>164</v>
      </c>
      <c r="E70" s="161"/>
      <c r="F70" s="162"/>
      <c r="G70" s="163">
        <f t="shared" si="119"/>
        <v>0</v>
      </c>
      <c r="H70" s="161"/>
      <c r="I70" s="162"/>
      <c r="J70" s="182">
        <f t="shared" si="120"/>
        <v>0</v>
      </c>
      <c r="K70" s="249"/>
      <c r="L70" s="162"/>
      <c r="M70" s="182">
        <f t="shared" si="121"/>
        <v>0</v>
      </c>
      <c r="N70" s="161"/>
      <c r="O70" s="162"/>
      <c r="P70" s="182">
        <f t="shared" si="122"/>
        <v>0</v>
      </c>
      <c r="Q70" s="249"/>
      <c r="R70" s="162"/>
      <c r="S70" s="182">
        <f t="shared" si="123"/>
        <v>0</v>
      </c>
      <c r="T70" s="161"/>
      <c r="U70" s="162"/>
      <c r="V70" s="182">
        <f t="shared" si="124"/>
        <v>0</v>
      </c>
      <c r="W70" s="249"/>
      <c r="X70" s="162"/>
      <c r="Y70" s="182">
        <f t="shared" si="125"/>
        <v>0</v>
      </c>
      <c r="Z70" s="161"/>
      <c r="AA70" s="162"/>
      <c r="AB70" s="182">
        <f t="shared" si="126"/>
        <v>0</v>
      </c>
      <c r="AC70" s="164">
        <f t="shared" si="88"/>
        <v>0</v>
      </c>
      <c r="AD70" s="165">
        <f t="shared" si="89"/>
        <v>0</v>
      </c>
      <c r="AE70" s="225">
        <f t="shared" si="90"/>
        <v>0</v>
      </c>
      <c r="AF70" s="167" t="str">
        <f t="shared" si="91"/>
        <v>#DIV/0!</v>
      </c>
      <c r="AG70" s="168"/>
      <c r="AH70" s="143"/>
      <c r="AI70" s="143"/>
    </row>
    <row r="71" ht="30.0" customHeight="1">
      <c r="A71" s="169" t="s">
        <v>108</v>
      </c>
      <c r="B71" s="170" t="s">
        <v>114</v>
      </c>
      <c r="C71" s="171" t="s">
        <v>173</v>
      </c>
      <c r="D71" s="172" t="s">
        <v>164</v>
      </c>
      <c r="E71" s="173"/>
      <c r="F71" s="174"/>
      <c r="G71" s="175">
        <f t="shared" si="119"/>
        <v>0</v>
      </c>
      <c r="H71" s="187"/>
      <c r="I71" s="188"/>
      <c r="J71" s="190">
        <f t="shared" si="120"/>
        <v>0</v>
      </c>
      <c r="K71" s="271"/>
      <c r="L71" s="174"/>
      <c r="M71" s="272">
        <f t="shared" si="121"/>
        <v>0</v>
      </c>
      <c r="N71" s="173"/>
      <c r="O71" s="174"/>
      <c r="P71" s="272">
        <f t="shared" si="122"/>
        <v>0</v>
      </c>
      <c r="Q71" s="271"/>
      <c r="R71" s="174"/>
      <c r="S71" s="272">
        <f t="shared" si="123"/>
        <v>0</v>
      </c>
      <c r="T71" s="173"/>
      <c r="U71" s="174"/>
      <c r="V71" s="272">
        <f t="shared" si="124"/>
        <v>0</v>
      </c>
      <c r="W71" s="271"/>
      <c r="X71" s="174"/>
      <c r="Y71" s="272">
        <f t="shared" si="125"/>
        <v>0</v>
      </c>
      <c r="Z71" s="173"/>
      <c r="AA71" s="174"/>
      <c r="AB71" s="272">
        <f t="shared" si="126"/>
        <v>0</v>
      </c>
      <c r="AC71" s="176">
        <f t="shared" si="88"/>
        <v>0</v>
      </c>
      <c r="AD71" s="177">
        <f t="shared" si="89"/>
        <v>0</v>
      </c>
      <c r="AE71" s="227">
        <f t="shared" si="90"/>
        <v>0</v>
      </c>
      <c r="AF71" s="167" t="str">
        <f t="shared" si="91"/>
        <v>#DIV/0!</v>
      </c>
      <c r="AG71" s="168"/>
      <c r="AH71" s="143"/>
      <c r="AI71" s="143"/>
    </row>
    <row r="72" ht="15.75" customHeight="1">
      <c r="A72" s="144" t="s">
        <v>105</v>
      </c>
      <c r="B72" s="145" t="s">
        <v>174</v>
      </c>
      <c r="C72" s="146" t="s">
        <v>175</v>
      </c>
      <c r="D72" s="147"/>
      <c r="E72" s="148">
        <f t="shared" ref="E72:AB72" si="127">SUM(E73:E75)</f>
        <v>0</v>
      </c>
      <c r="F72" s="149">
        <f t="shared" si="127"/>
        <v>0</v>
      </c>
      <c r="G72" s="150">
        <f t="shared" si="127"/>
        <v>0</v>
      </c>
      <c r="H72" s="148">
        <f t="shared" si="127"/>
        <v>0</v>
      </c>
      <c r="I72" s="149">
        <f t="shared" si="127"/>
        <v>0</v>
      </c>
      <c r="J72" s="181">
        <f t="shared" si="127"/>
        <v>0</v>
      </c>
      <c r="K72" s="247">
        <f t="shared" si="127"/>
        <v>0</v>
      </c>
      <c r="L72" s="149">
        <f t="shared" si="127"/>
        <v>0</v>
      </c>
      <c r="M72" s="181">
        <f t="shared" si="127"/>
        <v>0</v>
      </c>
      <c r="N72" s="148">
        <f t="shared" si="127"/>
        <v>0</v>
      </c>
      <c r="O72" s="149">
        <f t="shared" si="127"/>
        <v>0</v>
      </c>
      <c r="P72" s="181">
        <f t="shared" si="127"/>
        <v>0</v>
      </c>
      <c r="Q72" s="247">
        <f t="shared" si="127"/>
        <v>0</v>
      </c>
      <c r="R72" s="149">
        <f t="shared" si="127"/>
        <v>0</v>
      </c>
      <c r="S72" s="181">
        <f t="shared" si="127"/>
        <v>0</v>
      </c>
      <c r="T72" s="148">
        <f t="shared" si="127"/>
        <v>0</v>
      </c>
      <c r="U72" s="149">
        <f t="shared" si="127"/>
        <v>0</v>
      </c>
      <c r="V72" s="181">
        <f t="shared" si="127"/>
        <v>0</v>
      </c>
      <c r="W72" s="247">
        <f t="shared" si="127"/>
        <v>0</v>
      </c>
      <c r="X72" s="149">
        <f t="shared" si="127"/>
        <v>0</v>
      </c>
      <c r="Y72" s="181">
        <f t="shared" si="127"/>
        <v>0</v>
      </c>
      <c r="Z72" s="148">
        <f t="shared" si="127"/>
        <v>0</v>
      </c>
      <c r="AA72" s="149">
        <f t="shared" si="127"/>
        <v>0</v>
      </c>
      <c r="AB72" s="181">
        <f t="shared" si="127"/>
        <v>0</v>
      </c>
      <c r="AC72" s="151">
        <f t="shared" si="88"/>
        <v>0</v>
      </c>
      <c r="AD72" s="152">
        <f t="shared" si="89"/>
        <v>0</v>
      </c>
      <c r="AE72" s="152">
        <f t="shared" si="90"/>
        <v>0</v>
      </c>
      <c r="AF72" s="191" t="str">
        <f t="shared" si="91"/>
        <v>#DIV/0!</v>
      </c>
      <c r="AG72" s="192"/>
      <c r="AH72" s="156"/>
      <c r="AI72" s="156"/>
    </row>
    <row r="73" ht="30.0" customHeight="1">
      <c r="A73" s="157" t="s">
        <v>108</v>
      </c>
      <c r="B73" s="158" t="s">
        <v>109</v>
      </c>
      <c r="C73" s="159" t="s">
        <v>173</v>
      </c>
      <c r="D73" s="160" t="s">
        <v>164</v>
      </c>
      <c r="E73" s="161"/>
      <c r="F73" s="162"/>
      <c r="G73" s="163">
        <f t="shared" ref="G73:G75" si="128">E73*F73</f>
        <v>0</v>
      </c>
      <c r="H73" s="161"/>
      <c r="I73" s="162"/>
      <c r="J73" s="182">
        <f t="shared" ref="J73:J75" si="129">H73*I73</f>
        <v>0</v>
      </c>
      <c r="K73" s="249"/>
      <c r="L73" s="162"/>
      <c r="M73" s="182">
        <f t="shared" ref="M73:M75" si="130">K73*L73</f>
        <v>0</v>
      </c>
      <c r="N73" s="161"/>
      <c r="O73" s="162"/>
      <c r="P73" s="182">
        <f t="shared" ref="P73:P75" si="131">N73*O73</f>
        <v>0</v>
      </c>
      <c r="Q73" s="249"/>
      <c r="R73" s="162"/>
      <c r="S73" s="182">
        <f t="shared" ref="S73:S75" si="132">Q73*R73</f>
        <v>0</v>
      </c>
      <c r="T73" s="161"/>
      <c r="U73" s="162"/>
      <c r="V73" s="182">
        <f t="shared" ref="V73:V75" si="133">T73*U73</f>
        <v>0</v>
      </c>
      <c r="W73" s="249"/>
      <c r="X73" s="162"/>
      <c r="Y73" s="182">
        <f t="shared" ref="Y73:Y75" si="134">W73*X73</f>
        <v>0</v>
      </c>
      <c r="Z73" s="161"/>
      <c r="AA73" s="162"/>
      <c r="AB73" s="182">
        <f t="shared" ref="AB73:AB75" si="135">Z73*AA73</f>
        <v>0</v>
      </c>
      <c r="AC73" s="164">
        <f t="shared" si="88"/>
        <v>0</v>
      </c>
      <c r="AD73" s="165">
        <f t="shared" si="89"/>
        <v>0</v>
      </c>
      <c r="AE73" s="225">
        <f t="shared" si="90"/>
        <v>0</v>
      </c>
      <c r="AF73" s="167" t="str">
        <f t="shared" si="91"/>
        <v>#DIV/0!</v>
      </c>
      <c r="AG73" s="168"/>
      <c r="AH73" s="143"/>
      <c r="AI73" s="143"/>
    </row>
    <row r="74" ht="30.0" customHeight="1">
      <c r="A74" s="157" t="s">
        <v>108</v>
      </c>
      <c r="B74" s="158" t="s">
        <v>112</v>
      </c>
      <c r="C74" s="159" t="s">
        <v>173</v>
      </c>
      <c r="D74" s="160" t="s">
        <v>164</v>
      </c>
      <c r="E74" s="161"/>
      <c r="F74" s="162"/>
      <c r="G74" s="163">
        <f t="shared" si="128"/>
        <v>0</v>
      </c>
      <c r="H74" s="161"/>
      <c r="I74" s="162"/>
      <c r="J74" s="182">
        <f t="shared" si="129"/>
        <v>0</v>
      </c>
      <c r="K74" s="249"/>
      <c r="L74" s="162"/>
      <c r="M74" s="182">
        <f t="shared" si="130"/>
        <v>0</v>
      </c>
      <c r="N74" s="161"/>
      <c r="O74" s="162"/>
      <c r="P74" s="182">
        <f t="shared" si="131"/>
        <v>0</v>
      </c>
      <c r="Q74" s="249"/>
      <c r="R74" s="162"/>
      <c r="S74" s="182">
        <f t="shared" si="132"/>
        <v>0</v>
      </c>
      <c r="T74" s="161"/>
      <c r="U74" s="162"/>
      <c r="V74" s="182">
        <f t="shared" si="133"/>
        <v>0</v>
      </c>
      <c r="W74" s="249"/>
      <c r="X74" s="162"/>
      <c r="Y74" s="182">
        <f t="shared" si="134"/>
        <v>0</v>
      </c>
      <c r="Z74" s="161"/>
      <c r="AA74" s="162"/>
      <c r="AB74" s="182">
        <f t="shared" si="135"/>
        <v>0</v>
      </c>
      <c r="AC74" s="164">
        <f t="shared" si="88"/>
        <v>0</v>
      </c>
      <c r="AD74" s="165">
        <f t="shared" si="89"/>
        <v>0</v>
      </c>
      <c r="AE74" s="225">
        <f t="shared" si="90"/>
        <v>0</v>
      </c>
      <c r="AF74" s="167" t="str">
        <f t="shared" si="91"/>
        <v>#DIV/0!</v>
      </c>
      <c r="AG74" s="168"/>
      <c r="AH74" s="143"/>
      <c r="AI74" s="143"/>
    </row>
    <row r="75" ht="30.0" customHeight="1">
      <c r="A75" s="169" t="s">
        <v>108</v>
      </c>
      <c r="B75" s="170" t="s">
        <v>114</v>
      </c>
      <c r="C75" s="171" t="s">
        <v>173</v>
      </c>
      <c r="D75" s="172" t="s">
        <v>164</v>
      </c>
      <c r="E75" s="173"/>
      <c r="F75" s="174"/>
      <c r="G75" s="175">
        <f t="shared" si="128"/>
        <v>0</v>
      </c>
      <c r="H75" s="187"/>
      <c r="I75" s="188"/>
      <c r="J75" s="190">
        <f t="shared" si="129"/>
        <v>0</v>
      </c>
      <c r="K75" s="271"/>
      <c r="L75" s="174"/>
      <c r="M75" s="272">
        <f t="shared" si="130"/>
        <v>0</v>
      </c>
      <c r="N75" s="173"/>
      <c r="O75" s="174"/>
      <c r="P75" s="272">
        <f t="shared" si="131"/>
        <v>0</v>
      </c>
      <c r="Q75" s="271"/>
      <c r="R75" s="174"/>
      <c r="S75" s="272">
        <f t="shared" si="132"/>
        <v>0</v>
      </c>
      <c r="T75" s="173"/>
      <c r="U75" s="174"/>
      <c r="V75" s="272">
        <f t="shared" si="133"/>
        <v>0</v>
      </c>
      <c r="W75" s="271"/>
      <c r="X75" s="174"/>
      <c r="Y75" s="272">
        <f t="shared" si="134"/>
        <v>0</v>
      </c>
      <c r="Z75" s="173"/>
      <c r="AA75" s="174"/>
      <c r="AB75" s="272">
        <f t="shared" si="135"/>
        <v>0</v>
      </c>
      <c r="AC75" s="176">
        <f t="shared" si="88"/>
        <v>0</v>
      </c>
      <c r="AD75" s="177">
        <f t="shared" si="89"/>
        <v>0</v>
      </c>
      <c r="AE75" s="227">
        <f t="shared" si="90"/>
        <v>0</v>
      </c>
      <c r="AF75" s="193" t="str">
        <f t="shared" si="91"/>
        <v>#DIV/0!</v>
      </c>
      <c r="AG75" s="194"/>
      <c r="AH75" s="143"/>
      <c r="AI75" s="143"/>
    </row>
    <row r="76" ht="15.0" customHeight="1">
      <c r="A76" s="229" t="s">
        <v>176</v>
      </c>
      <c r="B76" s="230"/>
      <c r="C76" s="231"/>
      <c r="D76" s="232"/>
      <c r="E76" s="233">
        <f t="shared" ref="E76:AD76" si="136">E72+E68+E64+E60+E56</f>
        <v>120</v>
      </c>
      <c r="F76" s="234">
        <f t="shared" si="136"/>
        <v>2000</v>
      </c>
      <c r="G76" s="235">
        <f t="shared" si="136"/>
        <v>120000</v>
      </c>
      <c r="H76" s="199">
        <f t="shared" si="136"/>
        <v>120</v>
      </c>
      <c r="I76" s="201">
        <f t="shared" si="136"/>
        <v>2000</v>
      </c>
      <c r="J76" s="252">
        <f t="shared" si="136"/>
        <v>120000</v>
      </c>
      <c r="K76" s="236">
        <f t="shared" si="136"/>
        <v>0</v>
      </c>
      <c r="L76" s="234">
        <f t="shared" si="136"/>
        <v>0</v>
      </c>
      <c r="M76" s="237">
        <f t="shared" si="136"/>
        <v>0</v>
      </c>
      <c r="N76" s="233">
        <f t="shared" si="136"/>
        <v>0</v>
      </c>
      <c r="O76" s="234">
        <f t="shared" si="136"/>
        <v>0</v>
      </c>
      <c r="P76" s="237">
        <f t="shared" si="136"/>
        <v>0</v>
      </c>
      <c r="Q76" s="236">
        <f t="shared" si="136"/>
        <v>0</v>
      </c>
      <c r="R76" s="234">
        <f t="shared" si="136"/>
        <v>0</v>
      </c>
      <c r="S76" s="237">
        <f t="shared" si="136"/>
        <v>0</v>
      </c>
      <c r="T76" s="233">
        <f t="shared" si="136"/>
        <v>0</v>
      </c>
      <c r="U76" s="234">
        <f t="shared" si="136"/>
        <v>0</v>
      </c>
      <c r="V76" s="237">
        <f t="shared" si="136"/>
        <v>0</v>
      </c>
      <c r="W76" s="236">
        <f t="shared" si="136"/>
        <v>0</v>
      </c>
      <c r="X76" s="234">
        <f t="shared" si="136"/>
        <v>0</v>
      </c>
      <c r="Y76" s="237">
        <f t="shared" si="136"/>
        <v>0</v>
      </c>
      <c r="Z76" s="233">
        <f t="shared" si="136"/>
        <v>0</v>
      </c>
      <c r="AA76" s="234">
        <f t="shared" si="136"/>
        <v>0</v>
      </c>
      <c r="AB76" s="237">
        <f t="shared" si="136"/>
        <v>0</v>
      </c>
      <c r="AC76" s="199">
        <f t="shared" si="136"/>
        <v>120000</v>
      </c>
      <c r="AD76" s="204">
        <f t="shared" si="136"/>
        <v>120000</v>
      </c>
      <c r="AE76" s="199">
        <f t="shared" si="90"/>
        <v>0</v>
      </c>
      <c r="AF76" s="205">
        <f t="shared" si="91"/>
        <v>0</v>
      </c>
      <c r="AG76" s="206"/>
      <c r="AH76" s="143"/>
      <c r="AI76" s="143"/>
    </row>
    <row r="77" ht="15.75" customHeight="1">
      <c r="A77" s="255" t="s">
        <v>103</v>
      </c>
      <c r="B77" s="275" t="s">
        <v>29</v>
      </c>
      <c r="C77" s="209" t="s">
        <v>177</v>
      </c>
      <c r="D77" s="243"/>
      <c r="E77" s="133"/>
      <c r="F77" s="134"/>
      <c r="G77" s="134"/>
      <c r="H77" s="133"/>
      <c r="I77" s="134"/>
      <c r="J77" s="138"/>
      <c r="K77" s="134"/>
      <c r="L77" s="134"/>
      <c r="M77" s="138"/>
      <c r="N77" s="133"/>
      <c r="O77" s="134"/>
      <c r="P77" s="138"/>
      <c r="Q77" s="134"/>
      <c r="R77" s="134"/>
      <c r="S77" s="138"/>
      <c r="T77" s="133"/>
      <c r="U77" s="134"/>
      <c r="V77" s="138"/>
      <c r="W77" s="134"/>
      <c r="X77" s="134"/>
      <c r="Y77" s="138"/>
      <c r="Z77" s="133"/>
      <c r="AA77" s="134"/>
      <c r="AB77" s="138"/>
      <c r="AC77" s="276"/>
      <c r="AD77" s="276"/>
      <c r="AE77" s="277">
        <f t="shared" si="90"/>
        <v>0</v>
      </c>
      <c r="AF77" s="278" t="str">
        <f t="shared" si="91"/>
        <v>#DIV/0!</v>
      </c>
      <c r="AG77" s="279"/>
      <c r="AH77" s="143"/>
      <c r="AI77" s="143"/>
    </row>
    <row r="78" ht="48.0" customHeight="1">
      <c r="A78" s="144" t="s">
        <v>105</v>
      </c>
      <c r="B78" s="145" t="s">
        <v>178</v>
      </c>
      <c r="C78" s="214" t="s">
        <v>179</v>
      </c>
      <c r="D78" s="223"/>
      <c r="E78" s="244">
        <f t="shared" ref="E78:AB78" si="137">SUM(E79:E81)</f>
        <v>0</v>
      </c>
      <c r="F78" s="245">
        <f t="shared" si="137"/>
        <v>0</v>
      </c>
      <c r="G78" s="246">
        <f t="shared" si="137"/>
        <v>0</v>
      </c>
      <c r="H78" s="148">
        <f t="shared" si="137"/>
        <v>0</v>
      </c>
      <c r="I78" s="149">
        <f t="shared" si="137"/>
        <v>0</v>
      </c>
      <c r="J78" s="181">
        <f t="shared" si="137"/>
        <v>0</v>
      </c>
      <c r="K78" s="257">
        <f t="shared" si="137"/>
        <v>0</v>
      </c>
      <c r="L78" s="245">
        <f t="shared" si="137"/>
        <v>0</v>
      </c>
      <c r="M78" s="258">
        <f t="shared" si="137"/>
        <v>0</v>
      </c>
      <c r="N78" s="244">
        <f t="shared" si="137"/>
        <v>0</v>
      </c>
      <c r="O78" s="245">
        <f t="shared" si="137"/>
        <v>0</v>
      </c>
      <c r="P78" s="258">
        <f t="shared" si="137"/>
        <v>0</v>
      </c>
      <c r="Q78" s="257">
        <f t="shared" si="137"/>
        <v>0</v>
      </c>
      <c r="R78" s="245">
        <f t="shared" si="137"/>
        <v>0</v>
      </c>
      <c r="S78" s="258">
        <f t="shared" si="137"/>
        <v>0</v>
      </c>
      <c r="T78" s="244">
        <f t="shared" si="137"/>
        <v>0</v>
      </c>
      <c r="U78" s="245">
        <f t="shared" si="137"/>
        <v>0</v>
      </c>
      <c r="V78" s="258">
        <f t="shared" si="137"/>
        <v>0</v>
      </c>
      <c r="W78" s="257">
        <f t="shared" si="137"/>
        <v>0</v>
      </c>
      <c r="X78" s="245">
        <f t="shared" si="137"/>
        <v>0</v>
      </c>
      <c r="Y78" s="258">
        <f t="shared" si="137"/>
        <v>0</v>
      </c>
      <c r="Z78" s="244">
        <f t="shared" si="137"/>
        <v>0</v>
      </c>
      <c r="AA78" s="245">
        <f t="shared" si="137"/>
        <v>0</v>
      </c>
      <c r="AB78" s="258">
        <f t="shared" si="137"/>
        <v>0</v>
      </c>
      <c r="AC78" s="151">
        <f t="shared" ref="AC78:AC82" si="138">G78+M78+S78+Y78</f>
        <v>0</v>
      </c>
      <c r="AD78" s="152">
        <f t="shared" ref="AD78:AD82" si="139">J78+P78+V78+AB78</f>
        <v>0</v>
      </c>
      <c r="AE78" s="152">
        <f t="shared" si="90"/>
        <v>0</v>
      </c>
      <c r="AF78" s="191" t="str">
        <f t="shared" si="91"/>
        <v>#DIV/0!</v>
      </c>
      <c r="AG78" s="192"/>
      <c r="AH78" s="156"/>
      <c r="AI78" s="156"/>
    </row>
    <row r="79" ht="36.0" customHeight="1">
      <c r="A79" s="157" t="s">
        <v>108</v>
      </c>
      <c r="B79" s="158" t="s">
        <v>109</v>
      </c>
      <c r="C79" s="159" t="s">
        <v>180</v>
      </c>
      <c r="D79" s="160" t="s">
        <v>181</v>
      </c>
      <c r="E79" s="161"/>
      <c r="F79" s="162"/>
      <c r="G79" s="163">
        <f t="shared" ref="G79:G81" si="140">E79*F79</f>
        <v>0</v>
      </c>
      <c r="H79" s="161"/>
      <c r="I79" s="162"/>
      <c r="J79" s="182">
        <f t="shared" ref="J79:J81" si="141">H79*I79</f>
        <v>0</v>
      </c>
      <c r="K79" s="249"/>
      <c r="L79" s="162"/>
      <c r="M79" s="182">
        <f t="shared" ref="M79:M81" si="142">K79*L79</f>
        <v>0</v>
      </c>
      <c r="N79" s="161"/>
      <c r="O79" s="162"/>
      <c r="P79" s="182">
        <f t="shared" ref="P79:P81" si="143">N79*O79</f>
        <v>0</v>
      </c>
      <c r="Q79" s="249"/>
      <c r="R79" s="162"/>
      <c r="S79" s="182">
        <f t="shared" ref="S79:S81" si="144">Q79*R79</f>
        <v>0</v>
      </c>
      <c r="T79" s="161"/>
      <c r="U79" s="162"/>
      <c r="V79" s="182">
        <f t="shared" ref="V79:V81" si="145">T79*U79</f>
        <v>0</v>
      </c>
      <c r="W79" s="249"/>
      <c r="X79" s="162"/>
      <c r="Y79" s="182">
        <f t="shared" ref="Y79:Y81" si="146">W79*X79</f>
        <v>0</v>
      </c>
      <c r="Z79" s="161"/>
      <c r="AA79" s="162"/>
      <c r="AB79" s="182">
        <f t="shared" ref="AB79:AB81" si="147">Z79*AA79</f>
        <v>0</v>
      </c>
      <c r="AC79" s="164">
        <f t="shared" si="138"/>
        <v>0</v>
      </c>
      <c r="AD79" s="165">
        <f t="shared" si="139"/>
        <v>0</v>
      </c>
      <c r="AE79" s="225">
        <f t="shared" si="90"/>
        <v>0</v>
      </c>
      <c r="AF79" s="167" t="str">
        <f t="shared" si="91"/>
        <v>#DIV/0!</v>
      </c>
      <c r="AG79" s="168"/>
      <c r="AH79" s="143"/>
      <c r="AI79" s="143"/>
    </row>
    <row r="80" ht="33.75" customHeight="1">
      <c r="A80" s="157" t="s">
        <v>108</v>
      </c>
      <c r="B80" s="158" t="s">
        <v>112</v>
      </c>
      <c r="C80" s="159" t="s">
        <v>180</v>
      </c>
      <c r="D80" s="160" t="s">
        <v>181</v>
      </c>
      <c r="E80" s="161"/>
      <c r="F80" s="162"/>
      <c r="G80" s="163">
        <f t="shared" si="140"/>
        <v>0</v>
      </c>
      <c r="H80" s="161"/>
      <c r="I80" s="162"/>
      <c r="J80" s="182">
        <f t="shared" si="141"/>
        <v>0</v>
      </c>
      <c r="K80" s="249"/>
      <c r="L80" s="162"/>
      <c r="M80" s="182">
        <f t="shared" si="142"/>
        <v>0</v>
      </c>
      <c r="N80" s="161"/>
      <c r="O80" s="162"/>
      <c r="P80" s="182">
        <f t="shared" si="143"/>
        <v>0</v>
      </c>
      <c r="Q80" s="249"/>
      <c r="R80" s="162"/>
      <c r="S80" s="182">
        <f t="shared" si="144"/>
        <v>0</v>
      </c>
      <c r="T80" s="161"/>
      <c r="U80" s="162"/>
      <c r="V80" s="182">
        <f t="shared" si="145"/>
        <v>0</v>
      </c>
      <c r="W80" s="249"/>
      <c r="X80" s="162"/>
      <c r="Y80" s="182">
        <f t="shared" si="146"/>
        <v>0</v>
      </c>
      <c r="Z80" s="161"/>
      <c r="AA80" s="162"/>
      <c r="AB80" s="182">
        <f t="shared" si="147"/>
        <v>0</v>
      </c>
      <c r="AC80" s="164">
        <f t="shared" si="138"/>
        <v>0</v>
      </c>
      <c r="AD80" s="165">
        <f t="shared" si="139"/>
        <v>0</v>
      </c>
      <c r="AE80" s="225">
        <f t="shared" si="90"/>
        <v>0</v>
      </c>
      <c r="AF80" s="167" t="str">
        <f t="shared" si="91"/>
        <v>#DIV/0!</v>
      </c>
      <c r="AG80" s="168"/>
      <c r="AH80" s="143"/>
      <c r="AI80" s="143"/>
    </row>
    <row r="81" ht="33.0" customHeight="1">
      <c r="A81" s="183" t="s">
        <v>108</v>
      </c>
      <c r="B81" s="184" t="s">
        <v>114</v>
      </c>
      <c r="C81" s="185" t="s">
        <v>180</v>
      </c>
      <c r="D81" s="186" t="s">
        <v>181</v>
      </c>
      <c r="E81" s="187"/>
      <c r="F81" s="188"/>
      <c r="G81" s="189">
        <f t="shared" si="140"/>
        <v>0</v>
      </c>
      <c r="H81" s="187"/>
      <c r="I81" s="188"/>
      <c r="J81" s="190">
        <f t="shared" si="141"/>
        <v>0</v>
      </c>
      <c r="K81" s="251"/>
      <c r="L81" s="188"/>
      <c r="M81" s="190">
        <f t="shared" si="142"/>
        <v>0</v>
      </c>
      <c r="N81" s="187"/>
      <c r="O81" s="188"/>
      <c r="P81" s="190">
        <f t="shared" si="143"/>
        <v>0</v>
      </c>
      <c r="Q81" s="251"/>
      <c r="R81" s="188"/>
      <c r="S81" s="190">
        <f t="shared" si="144"/>
        <v>0</v>
      </c>
      <c r="T81" s="187"/>
      <c r="U81" s="188"/>
      <c r="V81" s="190">
        <f t="shared" si="145"/>
        <v>0</v>
      </c>
      <c r="W81" s="251"/>
      <c r="X81" s="188"/>
      <c r="Y81" s="190">
        <f t="shared" si="146"/>
        <v>0</v>
      </c>
      <c r="Z81" s="187"/>
      <c r="AA81" s="188"/>
      <c r="AB81" s="190">
        <f t="shared" si="147"/>
        <v>0</v>
      </c>
      <c r="AC81" s="280">
        <f t="shared" si="138"/>
        <v>0</v>
      </c>
      <c r="AD81" s="281">
        <f t="shared" si="139"/>
        <v>0</v>
      </c>
      <c r="AE81" s="282">
        <f t="shared" si="90"/>
        <v>0</v>
      </c>
      <c r="AF81" s="167" t="str">
        <f t="shared" si="91"/>
        <v>#DIV/0!</v>
      </c>
      <c r="AG81" s="168"/>
      <c r="AH81" s="143"/>
      <c r="AI81" s="143"/>
    </row>
    <row r="82" ht="15.0" customHeight="1">
      <c r="A82" s="229" t="s">
        <v>182</v>
      </c>
      <c r="B82" s="230"/>
      <c r="C82" s="231"/>
      <c r="D82" s="232"/>
      <c r="E82" s="233">
        <f t="shared" ref="E82:AB82" si="148">E78</f>
        <v>0</v>
      </c>
      <c r="F82" s="234">
        <f t="shared" si="148"/>
        <v>0</v>
      </c>
      <c r="G82" s="235">
        <f t="shared" si="148"/>
        <v>0</v>
      </c>
      <c r="H82" s="199">
        <f t="shared" si="148"/>
        <v>0</v>
      </c>
      <c r="I82" s="201">
        <f t="shared" si="148"/>
        <v>0</v>
      </c>
      <c r="J82" s="252">
        <f t="shared" si="148"/>
        <v>0</v>
      </c>
      <c r="K82" s="236">
        <f t="shared" si="148"/>
        <v>0</v>
      </c>
      <c r="L82" s="234">
        <f t="shared" si="148"/>
        <v>0</v>
      </c>
      <c r="M82" s="237">
        <f t="shared" si="148"/>
        <v>0</v>
      </c>
      <c r="N82" s="233">
        <f t="shared" si="148"/>
        <v>0</v>
      </c>
      <c r="O82" s="234">
        <f t="shared" si="148"/>
        <v>0</v>
      </c>
      <c r="P82" s="237">
        <f t="shared" si="148"/>
        <v>0</v>
      </c>
      <c r="Q82" s="236">
        <f t="shared" si="148"/>
        <v>0</v>
      </c>
      <c r="R82" s="234">
        <f t="shared" si="148"/>
        <v>0</v>
      </c>
      <c r="S82" s="237">
        <f t="shared" si="148"/>
        <v>0</v>
      </c>
      <c r="T82" s="233">
        <f t="shared" si="148"/>
        <v>0</v>
      </c>
      <c r="U82" s="234">
        <f t="shared" si="148"/>
        <v>0</v>
      </c>
      <c r="V82" s="237">
        <f t="shared" si="148"/>
        <v>0</v>
      </c>
      <c r="W82" s="236">
        <f t="shared" si="148"/>
        <v>0</v>
      </c>
      <c r="X82" s="234">
        <f t="shared" si="148"/>
        <v>0</v>
      </c>
      <c r="Y82" s="237">
        <f t="shared" si="148"/>
        <v>0</v>
      </c>
      <c r="Z82" s="233">
        <f t="shared" si="148"/>
        <v>0</v>
      </c>
      <c r="AA82" s="234">
        <f t="shared" si="148"/>
        <v>0</v>
      </c>
      <c r="AB82" s="237">
        <f t="shared" si="148"/>
        <v>0</v>
      </c>
      <c r="AC82" s="233">
        <f t="shared" si="138"/>
        <v>0</v>
      </c>
      <c r="AD82" s="238">
        <f t="shared" si="139"/>
        <v>0</v>
      </c>
      <c r="AE82" s="237">
        <f t="shared" si="90"/>
        <v>0</v>
      </c>
      <c r="AF82" s="239" t="str">
        <f t="shared" si="91"/>
        <v>#DIV/0!</v>
      </c>
      <c r="AG82" s="240"/>
      <c r="AH82" s="143"/>
      <c r="AI82" s="143"/>
    </row>
    <row r="83" ht="15.75" customHeight="1">
      <c r="A83" s="255" t="s">
        <v>103</v>
      </c>
      <c r="B83" s="275" t="s">
        <v>30</v>
      </c>
      <c r="C83" s="209" t="s">
        <v>183</v>
      </c>
      <c r="D83" s="283"/>
      <c r="E83" s="284"/>
      <c r="F83" s="285"/>
      <c r="G83" s="285"/>
      <c r="H83" s="133"/>
      <c r="I83" s="134"/>
      <c r="J83" s="138"/>
      <c r="K83" s="285"/>
      <c r="L83" s="285"/>
      <c r="M83" s="286"/>
      <c r="N83" s="284"/>
      <c r="O83" s="285"/>
      <c r="P83" s="286"/>
      <c r="Q83" s="285"/>
      <c r="R83" s="285"/>
      <c r="S83" s="286"/>
      <c r="T83" s="284"/>
      <c r="U83" s="285"/>
      <c r="V83" s="286"/>
      <c r="W83" s="285"/>
      <c r="X83" s="285"/>
      <c r="Y83" s="286"/>
      <c r="Z83" s="284"/>
      <c r="AA83" s="285"/>
      <c r="AB83" s="285"/>
      <c r="AC83" s="139"/>
      <c r="AD83" s="140"/>
      <c r="AE83" s="140"/>
      <c r="AF83" s="141"/>
      <c r="AG83" s="142"/>
      <c r="AH83" s="143"/>
      <c r="AI83" s="143"/>
    </row>
    <row r="84" ht="24.75" customHeight="1">
      <c r="A84" s="144" t="s">
        <v>105</v>
      </c>
      <c r="B84" s="145" t="s">
        <v>184</v>
      </c>
      <c r="C84" s="287" t="s">
        <v>185</v>
      </c>
      <c r="D84" s="223"/>
      <c r="E84" s="244">
        <f t="shared" ref="E84:AB84" si="149">SUM(E85:E87)</f>
        <v>0</v>
      </c>
      <c r="F84" s="245">
        <f t="shared" si="149"/>
        <v>0</v>
      </c>
      <c r="G84" s="246">
        <f t="shared" si="149"/>
        <v>0</v>
      </c>
      <c r="H84" s="148">
        <f t="shared" si="149"/>
        <v>0</v>
      </c>
      <c r="I84" s="149">
        <f t="shared" si="149"/>
        <v>0</v>
      </c>
      <c r="J84" s="181">
        <f t="shared" si="149"/>
        <v>0</v>
      </c>
      <c r="K84" s="257">
        <f t="shared" si="149"/>
        <v>0</v>
      </c>
      <c r="L84" s="245">
        <f t="shared" si="149"/>
        <v>0</v>
      </c>
      <c r="M84" s="258">
        <f t="shared" si="149"/>
        <v>0</v>
      </c>
      <c r="N84" s="244">
        <f t="shared" si="149"/>
        <v>0</v>
      </c>
      <c r="O84" s="245">
        <f t="shared" si="149"/>
        <v>0</v>
      </c>
      <c r="P84" s="258">
        <f t="shared" si="149"/>
        <v>0</v>
      </c>
      <c r="Q84" s="257">
        <f t="shared" si="149"/>
        <v>0</v>
      </c>
      <c r="R84" s="245">
        <f t="shared" si="149"/>
        <v>0</v>
      </c>
      <c r="S84" s="258">
        <f t="shared" si="149"/>
        <v>0</v>
      </c>
      <c r="T84" s="244">
        <f t="shared" si="149"/>
        <v>0</v>
      </c>
      <c r="U84" s="245">
        <f t="shared" si="149"/>
        <v>0</v>
      </c>
      <c r="V84" s="258">
        <f t="shared" si="149"/>
        <v>0</v>
      </c>
      <c r="W84" s="257">
        <f t="shared" si="149"/>
        <v>0</v>
      </c>
      <c r="X84" s="245">
        <f t="shared" si="149"/>
        <v>0</v>
      </c>
      <c r="Y84" s="258">
        <f t="shared" si="149"/>
        <v>0</v>
      </c>
      <c r="Z84" s="244">
        <f t="shared" si="149"/>
        <v>0</v>
      </c>
      <c r="AA84" s="245">
        <f t="shared" si="149"/>
        <v>0</v>
      </c>
      <c r="AB84" s="258">
        <f t="shared" si="149"/>
        <v>0</v>
      </c>
      <c r="AC84" s="151">
        <f t="shared" ref="AC84:AC96" si="150">G84+M84+S84+Y84</f>
        <v>0</v>
      </c>
      <c r="AD84" s="152">
        <f t="shared" ref="AD84:AD96" si="151">J84+P84+V84+AB84</f>
        <v>0</v>
      </c>
      <c r="AE84" s="152">
        <f t="shared" ref="AE84:AE96" si="152">AC84-AD84</f>
        <v>0</v>
      </c>
      <c r="AF84" s="154" t="str">
        <f t="shared" ref="AF84:AF96" si="153">AE84/AC84</f>
        <v>#DIV/0!</v>
      </c>
      <c r="AG84" s="155"/>
      <c r="AH84" s="156"/>
      <c r="AI84" s="156"/>
    </row>
    <row r="85" ht="24.0" customHeight="1">
      <c r="A85" s="157" t="s">
        <v>108</v>
      </c>
      <c r="B85" s="158" t="s">
        <v>109</v>
      </c>
      <c r="C85" s="159" t="s">
        <v>186</v>
      </c>
      <c r="D85" s="160" t="s">
        <v>133</v>
      </c>
      <c r="E85" s="161"/>
      <c r="F85" s="162"/>
      <c r="G85" s="163">
        <f t="shared" ref="G85:G87" si="154">E85*F85</f>
        <v>0</v>
      </c>
      <c r="H85" s="161"/>
      <c r="I85" s="162"/>
      <c r="J85" s="182">
        <f t="shared" ref="J85:J87" si="155">H85*I85</f>
        <v>0</v>
      </c>
      <c r="K85" s="249"/>
      <c r="L85" s="162"/>
      <c r="M85" s="182">
        <f t="shared" ref="M85:M87" si="156">K85*L85</f>
        <v>0</v>
      </c>
      <c r="N85" s="161"/>
      <c r="O85" s="162"/>
      <c r="P85" s="182">
        <f t="shared" ref="P85:P87" si="157">N85*O85</f>
        <v>0</v>
      </c>
      <c r="Q85" s="249"/>
      <c r="R85" s="162"/>
      <c r="S85" s="182">
        <f t="shared" ref="S85:S87" si="158">Q85*R85</f>
        <v>0</v>
      </c>
      <c r="T85" s="161"/>
      <c r="U85" s="162"/>
      <c r="V85" s="182">
        <f t="shared" ref="V85:V87" si="159">T85*U85</f>
        <v>0</v>
      </c>
      <c r="W85" s="249"/>
      <c r="X85" s="162"/>
      <c r="Y85" s="182">
        <f t="shared" ref="Y85:Y87" si="160">W85*X85</f>
        <v>0</v>
      </c>
      <c r="Z85" s="161"/>
      <c r="AA85" s="162"/>
      <c r="AB85" s="182">
        <f t="shared" ref="AB85:AB87" si="161">Z85*AA85</f>
        <v>0</v>
      </c>
      <c r="AC85" s="164">
        <f t="shared" si="150"/>
        <v>0</v>
      </c>
      <c r="AD85" s="165">
        <f t="shared" si="151"/>
        <v>0</v>
      </c>
      <c r="AE85" s="225">
        <f t="shared" si="152"/>
        <v>0</v>
      </c>
      <c r="AF85" s="167" t="str">
        <f t="shared" si="153"/>
        <v>#DIV/0!</v>
      </c>
      <c r="AG85" s="168"/>
      <c r="AH85" s="143"/>
      <c r="AI85" s="143"/>
    </row>
    <row r="86" ht="18.75" customHeight="1">
      <c r="A86" s="157" t="s">
        <v>108</v>
      </c>
      <c r="B86" s="158" t="s">
        <v>112</v>
      </c>
      <c r="C86" s="159" t="s">
        <v>186</v>
      </c>
      <c r="D86" s="160" t="s">
        <v>133</v>
      </c>
      <c r="E86" s="161"/>
      <c r="F86" s="162"/>
      <c r="G86" s="163">
        <f t="shared" si="154"/>
        <v>0</v>
      </c>
      <c r="H86" s="161"/>
      <c r="I86" s="162"/>
      <c r="J86" s="182">
        <f t="shared" si="155"/>
        <v>0</v>
      </c>
      <c r="K86" s="249"/>
      <c r="L86" s="162"/>
      <c r="M86" s="182">
        <f t="shared" si="156"/>
        <v>0</v>
      </c>
      <c r="N86" s="161"/>
      <c r="O86" s="162"/>
      <c r="P86" s="182">
        <f t="shared" si="157"/>
        <v>0</v>
      </c>
      <c r="Q86" s="249"/>
      <c r="R86" s="162"/>
      <c r="S86" s="182">
        <f t="shared" si="158"/>
        <v>0</v>
      </c>
      <c r="T86" s="161"/>
      <c r="U86" s="162"/>
      <c r="V86" s="182">
        <f t="shared" si="159"/>
        <v>0</v>
      </c>
      <c r="W86" s="249"/>
      <c r="X86" s="162"/>
      <c r="Y86" s="182">
        <f t="shared" si="160"/>
        <v>0</v>
      </c>
      <c r="Z86" s="161"/>
      <c r="AA86" s="162"/>
      <c r="AB86" s="182">
        <f t="shared" si="161"/>
        <v>0</v>
      </c>
      <c r="AC86" s="164">
        <f t="shared" si="150"/>
        <v>0</v>
      </c>
      <c r="AD86" s="165">
        <f t="shared" si="151"/>
        <v>0</v>
      </c>
      <c r="AE86" s="225">
        <f t="shared" si="152"/>
        <v>0</v>
      </c>
      <c r="AF86" s="167" t="str">
        <f t="shared" si="153"/>
        <v>#DIV/0!</v>
      </c>
      <c r="AG86" s="168"/>
      <c r="AH86" s="143"/>
      <c r="AI86" s="143"/>
    </row>
    <row r="87" ht="21.75" customHeight="1">
      <c r="A87" s="169" t="s">
        <v>108</v>
      </c>
      <c r="B87" s="170" t="s">
        <v>114</v>
      </c>
      <c r="C87" s="171" t="s">
        <v>186</v>
      </c>
      <c r="D87" s="172" t="s">
        <v>133</v>
      </c>
      <c r="E87" s="173"/>
      <c r="F87" s="174"/>
      <c r="G87" s="175">
        <f t="shared" si="154"/>
        <v>0</v>
      </c>
      <c r="H87" s="187"/>
      <c r="I87" s="188"/>
      <c r="J87" s="190">
        <f t="shared" si="155"/>
        <v>0</v>
      </c>
      <c r="K87" s="271"/>
      <c r="L87" s="174"/>
      <c r="M87" s="272">
        <f t="shared" si="156"/>
        <v>0</v>
      </c>
      <c r="N87" s="173"/>
      <c r="O87" s="174"/>
      <c r="P87" s="272">
        <f t="shared" si="157"/>
        <v>0</v>
      </c>
      <c r="Q87" s="271"/>
      <c r="R87" s="174"/>
      <c r="S87" s="272">
        <f t="shared" si="158"/>
        <v>0</v>
      </c>
      <c r="T87" s="173"/>
      <c r="U87" s="174"/>
      <c r="V87" s="272">
        <f t="shared" si="159"/>
        <v>0</v>
      </c>
      <c r="W87" s="271"/>
      <c r="X87" s="174"/>
      <c r="Y87" s="272">
        <f t="shared" si="160"/>
        <v>0</v>
      </c>
      <c r="Z87" s="173"/>
      <c r="AA87" s="174"/>
      <c r="AB87" s="272">
        <f t="shared" si="161"/>
        <v>0</v>
      </c>
      <c r="AC87" s="280">
        <f t="shared" si="150"/>
        <v>0</v>
      </c>
      <c r="AD87" s="281">
        <f t="shared" si="151"/>
        <v>0</v>
      </c>
      <c r="AE87" s="282">
        <f t="shared" si="152"/>
        <v>0</v>
      </c>
      <c r="AF87" s="167" t="str">
        <f t="shared" si="153"/>
        <v>#DIV/0!</v>
      </c>
      <c r="AG87" s="168"/>
      <c r="AH87" s="143"/>
      <c r="AI87" s="143"/>
    </row>
    <row r="88" ht="24.75" customHeight="1">
      <c r="A88" s="144" t="s">
        <v>105</v>
      </c>
      <c r="B88" s="145" t="s">
        <v>187</v>
      </c>
      <c r="C88" s="288" t="s">
        <v>188</v>
      </c>
      <c r="D88" s="147"/>
      <c r="E88" s="148">
        <f t="shared" ref="E88:AB88" si="162">SUM(E89:E91)</f>
        <v>2</v>
      </c>
      <c r="F88" s="149">
        <f t="shared" si="162"/>
        <v>11400</v>
      </c>
      <c r="G88" s="150">
        <f t="shared" si="162"/>
        <v>11400</v>
      </c>
      <c r="H88" s="148">
        <f t="shared" si="162"/>
        <v>2</v>
      </c>
      <c r="I88" s="149">
        <f t="shared" si="162"/>
        <v>11225</v>
      </c>
      <c r="J88" s="181">
        <f t="shared" si="162"/>
        <v>11225</v>
      </c>
      <c r="K88" s="247">
        <f t="shared" si="162"/>
        <v>0</v>
      </c>
      <c r="L88" s="149">
        <f t="shared" si="162"/>
        <v>0</v>
      </c>
      <c r="M88" s="181">
        <f t="shared" si="162"/>
        <v>0</v>
      </c>
      <c r="N88" s="148">
        <f t="shared" si="162"/>
        <v>0</v>
      </c>
      <c r="O88" s="149">
        <f t="shared" si="162"/>
        <v>0</v>
      </c>
      <c r="P88" s="181">
        <f t="shared" si="162"/>
        <v>0</v>
      </c>
      <c r="Q88" s="247">
        <f t="shared" si="162"/>
        <v>0</v>
      </c>
      <c r="R88" s="149">
        <f t="shared" si="162"/>
        <v>0</v>
      </c>
      <c r="S88" s="181">
        <f t="shared" si="162"/>
        <v>0</v>
      </c>
      <c r="T88" s="148">
        <f t="shared" si="162"/>
        <v>0</v>
      </c>
      <c r="U88" s="149">
        <f t="shared" si="162"/>
        <v>0</v>
      </c>
      <c r="V88" s="181">
        <f t="shared" si="162"/>
        <v>0</v>
      </c>
      <c r="W88" s="247">
        <f t="shared" si="162"/>
        <v>0</v>
      </c>
      <c r="X88" s="149">
        <f t="shared" si="162"/>
        <v>0</v>
      </c>
      <c r="Y88" s="181">
        <f t="shared" si="162"/>
        <v>0</v>
      </c>
      <c r="Z88" s="148">
        <f t="shared" si="162"/>
        <v>0</v>
      </c>
      <c r="AA88" s="149">
        <f t="shared" si="162"/>
        <v>0</v>
      </c>
      <c r="AB88" s="181">
        <f t="shared" si="162"/>
        <v>0</v>
      </c>
      <c r="AC88" s="151">
        <f t="shared" si="150"/>
        <v>11400</v>
      </c>
      <c r="AD88" s="152">
        <f t="shared" si="151"/>
        <v>11225</v>
      </c>
      <c r="AE88" s="152">
        <f t="shared" si="152"/>
        <v>175</v>
      </c>
      <c r="AF88" s="191">
        <f t="shared" si="153"/>
        <v>0.01535087719</v>
      </c>
      <c r="AG88" s="192"/>
      <c r="AH88" s="156"/>
      <c r="AI88" s="156"/>
    </row>
    <row r="89" ht="24.0" customHeight="1">
      <c r="A89" s="157" t="s">
        <v>108</v>
      </c>
      <c r="B89" s="158" t="s">
        <v>109</v>
      </c>
      <c r="C89" s="159" t="s">
        <v>189</v>
      </c>
      <c r="D89" s="160" t="s">
        <v>133</v>
      </c>
      <c r="E89" s="161">
        <v>1.0</v>
      </c>
      <c r="F89" s="162">
        <v>5400.0</v>
      </c>
      <c r="G89" s="163">
        <v>5400.0</v>
      </c>
      <c r="H89" s="161">
        <v>1.0</v>
      </c>
      <c r="I89" s="162">
        <v>5916.0</v>
      </c>
      <c r="J89" s="182">
        <f t="shared" ref="J89:J91" si="163">H89*I89</f>
        <v>5916</v>
      </c>
      <c r="K89" s="249"/>
      <c r="L89" s="162"/>
      <c r="M89" s="182">
        <f t="shared" ref="M89:M91" si="164">K89*L89</f>
        <v>0</v>
      </c>
      <c r="N89" s="161"/>
      <c r="O89" s="162"/>
      <c r="P89" s="182">
        <f t="shared" ref="P89:P91" si="165">N89*O89</f>
        <v>0</v>
      </c>
      <c r="Q89" s="249"/>
      <c r="R89" s="162"/>
      <c r="S89" s="182">
        <f t="shared" ref="S89:S91" si="166">Q89*R89</f>
        <v>0</v>
      </c>
      <c r="T89" s="161"/>
      <c r="U89" s="162"/>
      <c r="V89" s="182">
        <f t="shared" ref="V89:V91" si="167">T89*U89</f>
        <v>0</v>
      </c>
      <c r="W89" s="249"/>
      <c r="X89" s="162"/>
      <c r="Y89" s="182">
        <f t="shared" ref="Y89:Y91" si="168">W89*X89</f>
        <v>0</v>
      </c>
      <c r="Z89" s="161"/>
      <c r="AA89" s="162"/>
      <c r="AB89" s="182">
        <f t="shared" ref="AB89:AB91" si="169">Z89*AA89</f>
        <v>0</v>
      </c>
      <c r="AC89" s="164">
        <f t="shared" si="150"/>
        <v>5400</v>
      </c>
      <c r="AD89" s="165">
        <f t="shared" si="151"/>
        <v>5916</v>
      </c>
      <c r="AE89" s="225">
        <f t="shared" si="152"/>
        <v>-516</v>
      </c>
      <c r="AF89" s="167">
        <f t="shared" si="153"/>
        <v>-0.09555555556</v>
      </c>
      <c r="AG89" s="168"/>
      <c r="AH89" s="143"/>
      <c r="AI89" s="143"/>
    </row>
    <row r="90" ht="29.25" customHeight="1">
      <c r="A90" s="157" t="s">
        <v>108</v>
      </c>
      <c r="B90" s="158" t="s">
        <v>112</v>
      </c>
      <c r="C90" s="159" t="s">
        <v>190</v>
      </c>
      <c r="D90" s="160" t="s">
        <v>133</v>
      </c>
      <c r="E90" s="161">
        <v>1.0</v>
      </c>
      <c r="F90" s="162">
        <v>6000.0</v>
      </c>
      <c r="G90" s="163">
        <v>6000.0</v>
      </c>
      <c r="H90" s="161">
        <v>1.0</v>
      </c>
      <c r="I90" s="162">
        <v>5309.0</v>
      </c>
      <c r="J90" s="182">
        <f t="shared" si="163"/>
        <v>5309</v>
      </c>
      <c r="K90" s="249"/>
      <c r="L90" s="162"/>
      <c r="M90" s="182">
        <f t="shared" si="164"/>
        <v>0</v>
      </c>
      <c r="N90" s="161"/>
      <c r="O90" s="162"/>
      <c r="P90" s="182">
        <f t="shared" si="165"/>
        <v>0</v>
      </c>
      <c r="Q90" s="249"/>
      <c r="R90" s="162"/>
      <c r="S90" s="182">
        <f t="shared" si="166"/>
        <v>0</v>
      </c>
      <c r="T90" s="161"/>
      <c r="U90" s="162"/>
      <c r="V90" s="182">
        <f t="shared" si="167"/>
        <v>0</v>
      </c>
      <c r="W90" s="249"/>
      <c r="X90" s="162"/>
      <c r="Y90" s="182">
        <f t="shared" si="168"/>
        <v>0</v>
      </c>
      <c r="Z90" s="161"/>
      <c r="AA90" s="162"/>
      <c r="AB90" s="182">
        <f t="shared" si="169"/>
        <v>0</v>
      </c>
      <c r="AC90" s="164">
        <f t="shared" si="150"/>
        <v>6000</v>
      </c>
      <c r="AD90" s="165">
        <f t="shared" si="151"/>
        <v>5309</v>
      </c>
      <c r="AE90" s="225">
        <f t="shared" si="152"/>
        <v>691</v>
      </c>
      <c r="AF90" s="167">
        <f t="shared" si="153"/>
        <v>0.1151666667</v>
      </c>
      <c r="AG90" s="168"/>
      <c r="AH90" s="143"/>
      <c r="AI90" s="143"/>
    </row>
    <row r="91" ht="21.75" customHeight="1">
      <c r="A91" s="169" t="s">
        <v>108</v>
      </c>
      <c r="B91" s="170" t="s">
        <v>114</v>
      </c>
      <c r="C91" s="171" t="s">
        <v>186</v>
      </c>
      <c r="D91" s="172" t="s">
        <v>133</v>
      </c>
      <c r="E91" s="173"/>
      <c r="F91" s="174"/>
      <c r="G91" s="175">
        <f>E91*F91</f>
        <v>0</v>
      </c>
      <c r="H91" s="187"/>
      <c r="I91" s="188"/>
      <c r="J91" s="190">
        <f t="shared" si="163"/>
        <v>0</v>
      </c>
      <c r="K91" s="271"/>
      <c r="L91" s="174"/>
      <c r="M91" s="272">
        <f t="shared" si="164"/>
        <v>0</v>
      </c>
      <c r="N91" s="173"/>
      <c r="O91" s="174"/>
      <c r="P91" s="272">
        <f t="shared" si="165"/>
        <v>0</v>
      </c>
      <c r="Q91" s="271"/>
      <c r="R91" s="174"/>
      <c r="S91" s="272">
        <f t="shared" si="166"/>
        <v>0</v>
      </c>
      <c r="T91" s="173"/>
      <c r="U91" s="174"/>
      <c r="V91" s="272">
        <f t="shared" si="167"/>
        <v>0</v>
      </c>
      <c r="W91" s="271"/>
      <c r="X91" s="174"/>
      <c r="Y91" s="272">
        <f t="shared" si="168"/>
        <v>0</v>
      </c>
      <c r="Z91" s="173"/>
      <c r="AA91" s="174"/>
      <c r="AB91" s="272">
        <f t="shared" si="169"/>
        <v>0</v>
      </c>
      <c r="AC91" s="280">
        <f t="shared" si="150"/>
        <v>0</v>
      </c>
      <c r="AD91" s="281">
        <f t="shared" si="151"/>
        <v>0</v>
      </c>
      <c r="AE91" s="282">
        <f t="shared" si="152"/>
        <v>0</v>
      </c>
      <c r="AF91" s="167" t="str">
        <f t="shared" si="153"/>
        <v>#DIV/0!</v>
      </c>
      <c r="AG91" s="168"/>
      <c r="AH91" s="143"/>
      <c r="AI91" s="143"/>
    </row>
    <row r="92" ht="24.75" customHeight="1">
      <c r="A92" s="144" t="s">
        <v>105</v>
      </c>
      <c r="B92" s="145" t="s">
        <v>191</v>
      </c>
      <c r="C92" s="288" t="s">
        <v>192</v>
      </c>
      <c r="D92" s="147"/>
      <c r="E92" s="148">
        <f t="shared" ref="E92:AB92" si="170">SUM(E93:E95)</f>
        <v>0</v>
      </c>
      <c r="F92" s="149">
        <f t="shared" si="170"/>
        <v>0</v>
      </c>
      <c r="G92" s="150">
        <f t="shared" si="170"/>
        <v>0</v>
      </c>
      <c r="H92" s="148">
        <f t="shared" si="170"/>
        <v>0</v>
      </c>
      <c r="I92" s="149">
        <f t="shared" si="170"/>
        <v>0</v>
      </c>
      <c r="J92" s="181">
        <f t="shared" si="170"/>
        <v>0</v>
      </c>
      <c r="K92" s="247">
        <f t="shared" si="170"/>
        <v>0</v>
      </c>
      <c r="L92" s="149">
        <f t="shared" si="170"/>
        <v>0</v>
      </c>
      <c r="M92" s="181">
        <f t="shared" si="170"/>
        <v>0</v>
      </c>
      <c r="N92" s="148">
        <f t="shared" si="170"/>
        <v>0</v>
      </c>
      <c r="O92" s="149">
        <f t="shared" si="170"/>
        <v>0</v>
      </c>
      <c r="P92" s="181">
        <f t="shared" si="170"/>
        <v>0</v>
      </c>
      <c r="Q92" s="247">
        <f t="shared" si="170"/>
        <v>0</v>
      </c>
      <c r="R92" s="149">
        <f t="shared" si="170"/>
        <v>0</v>
      </c>
      <c r="S92" s="181">
        <f t="shared" si="170"/>
        <v>0</v>
      </c>
      <c r="T92" s="148">
        <f t="shared" si="170"/>
        <v>0</v>
      </c>
      <c r="U92" s="149">
        <f t="shared" si="170"/>
        <v>0</v>
      </c>
      <c r="V92" s="181">
        <f t="shared" si="170"/>
        <v>0</v>
      </c>
      <c r="W92" s="247">
        <f t="shared" si="170"/>
        <v>0</v>
      </c>
      <c r="X92" s="149">
        <f t="shared" si="170"/>
        <v>0</v>
      </c>
      <c r="Y92" s="181">
        <f t="shared" si="170"/>
        <v>0</v>
      </c>
      <c r="Z92" s="148">
        <f t="shared" si="170"/>
        <v>0</v>
      </c>
      <c r="AA92" s="149">
        <f t="shared" si="170"/>
        <v>0</v>
      </c>
      <c r="AB92" s="181">
        <f t="shared" si="170"/>
        <v>0</v>
      </c>
      <c r="AC92" s="151">
        <f t="shared" si="150"/>
        <v>0</v>
      </c>
      <c r="AD92" s="152">
        <f t="shared" si="151"/>
        <v>0</v>
      </c>
      <c r="AE92" s="152">
        <f t="shared" si="152"/>
        <v>0</v>
      </c>
      <c r="AF92" s="191" t="str">
        <f t="shared" si="153"/>
        <v>#DIV/0!</v>
      </c>
      <c r="AG92" s="192"/>
      <c r="AH92" s="156"/>
      <c r="AI92" s="156"/>
    </row>
    <row r="93" ht="24.0" customHeight="1">
      <c r="A93" s="157" t="s">
        <v>108</v>
      </c>
      <c r="B93" s="158" t="s">
        <v>109</v>
      </c>
      <c r="C93" s="159" t="s">
        <v>186</v>
      </c>
      <c r="D93" s="160" t="s">
        <v>133</v>
      </c>
      <c r="E93" s="161"/>
      <c r="F93" s="162"/>
      <c r="G93" s="163">
        <f t="shared" ref="G93:G95" si="171">E93*F93</f>
        <v>0</v>
      </c>
      <c r="H93" s="161"/>
      <c r="I93" s="162"/>
      <c r="J93" s="182">
        <f t="shared" ref="J93:J95" si="172">H93*I93</f>
        <v>0</v>
      </c>
      <c r="K93" s="249"/>
      <c r="L93" s="162"/>
      <c r="M93" s="182">
        <f t="shared" ref="M93:M95" si="173">K93*L93</f>
        <v>0</v>
      </c>
      <c r="N93" s="161"/>
      <c r="O93" s="162"/>
      <c r="P93" s="182">
        <f t="shared" ref="P93:P95" si="174">N93*O93</f>
        <v>0</v>
      </c>
      <c r="Q93" s="249"/>
      <c r="R93" s="162"/>
      <c r="S93" s="182">
        <f t="shared" ref="S93:S95" si="175">Q93*R93</f>
        <v>0</v>
      </c>
      <c r="T93" s="161"/>
      <c r="U93" s="162"/>
      <c r="V93" s="182">
        <f t="shared" ref="V93:V95" si="176">T93*U93</f>
        <v>0</v>
      </c>
      <c r="W93" s="249"/>
      <c r="X93" s="162"/>
      <c r="Y93" s="182">
        <f t="shared" ref="Y93:Y95" si="177">W93*X93</f>
        <v>0</v>
      </c>
      <c r="Z93" s="161"/>
      <c r="AA93" s="162"/>
      <c r="AB93" s="182">
        <f t="shared" ref="AB93:AB95" si="178">Z93*AA93</f>
        <v>0</v>
      </c>
      <c r="AC93" s="164">
        <f t="shared" si="150"/>
        <v>0</v>
      </c>
      <c r="AD93" s="165">
        <f t="shared" si="151"/>
        <v>0</v>
      </c>
      <c r="AE93" s="225">
        <f t="shared" si="152"/>
        <v>0</v>
      </c>
      <c r="AF93" s="167" t="str">
        <f t="shared" si="153"/>
        <v>#DIV/0!</v>
      </c>
      <c r="AG93" s="168"/>
      <c r="AH93" s="143"/>
      <c r="AI93" s="143"/>
    </row>
    <row r="94" ht="18.75" customHeight="1">
      <c r="A94" s="157" t="s">
        <v>108</v>
      </c>
      <c r="B94" s="158" t="s">
        <v>112</v>
      </c>
      <c r="C94" s="159" t="s">
        <v>186</v>
      </c>
      <c r="D94" s="160" t="s">
        <v>133</v>
      </c>
      <c r="E94" s="161"/>
      <c r="F94" s="162"/>
      <c r="G94" s="163">
        <f t="shared" si="171"/>
        <v>0</v>
      </c>
      <c r="H94" s="161"/>
      <c r="I94" s="162"/>
      <c r="J94" s="182">
        <f t="shared" si="172"/>
        <v>0</v>
      </c>
      <c r="K94" s="249"/>
      <c r="L94" s="162"/>
      <c r="M94" s="182">
        <f t="shared" si="173"/>
        <v>0</v>
      </c>
      <c r="N94" s="161"/>
      <c r="O94" s="162"/>
      <c r="P94" s="182">
        <f t="shared" si="174"/>
        <v>0</v>
      </c>
      <c r="Q94" s="249"/>
      <c r="R94" s="162"/>
      <c r="S94" s="182">
        <f t="shared" si="175"/>
        <v>0</v>
      </c>
      <c r="T94" s="161"/>
      <c r="U94" s="162"/>
      <c r="V94" s="182">
        <f t="shared" si="176"/>
        <v>0</v>
      </c>
      <c r="W94" s="249"/>
      <c r="X94" s="162"/>
      <c r="Y94" s="182">
        <f t="shared" si="177"/>
        <v>0</v>
      </c>
      <c r="Z94" s="161"/>
      <c r="AA94" s="162"/>
      <c r="AB94" s="182">
        <f t="shared" si="178"/>
        <v>0</v>
      </c>
      <c r="AC94" s="164">
        <f t="shared" si="150"/>
        <v>0</v>
      </c>
      <c r="AD94" s="165">
        <f t="shared" si="151"/>
        <v>0</v>
      </c>
      <c r="AE94" s="225">
        <f t="shared" si="152"/>
        <v>0</v>
      </c>
      <c r="AF94" s="167" t="str">
        <f t="shared" si="153"/>
        <v>#DIV/0!</v>
      </c>
      <c r="AG94" s="168"/>
      <c r="AH94" s="143"/>
      <c r="AI94" s="143"/>
    </row>
    <row r="95" ht="21.75" customHeight="1">
      <c r="A95" s="183" t="s">
        <v>108</v>
      </c>
      <c r="B95" s="184" t="s">
        <v>114</v>
      </c>
      <c r="C95" s="185" t="s">
        <v>186</v>
      </c>
      <c r="D95" s="186" t="s">
        <v>133</v>
      </c>
      <c r="E95" s="187"/>
      <c r="F95" s="188"/>
      <c r="G95" s="189">
        <f t="shared" si="171"/>
        <v>0</v>
      </c>
      <c r="H95" s="187"/>
      <c r="I95" s="188"/>
      <c r="J95" s="190">
        <f t="shared" si="172"/>
        <v>0</v>
      </c>
      <c r="K95" s="251"/>
      <c r="L95" s="188"/>
      <c r="M95" s="190">
        <f t="shared" si="173"/>
        <v>0</v>
      </c>
      <c r="N95" s="187"/>
      <c r="O95" s="188"/>
      <c r="P95" s="190">
        <f t="shared" si="174"/>
        <v>0</v>
      </c>
      <c r="Q95" s="251"/>
      <c r="R95" s="188"/>
      <c r="S95" s="190">
        <f t="shared" si="175"/>
        <v>0</v>
      </c>
      <c r="T95" s="187"/>
      <c r="U95" s="188"/>
      <c r="V95" s="190">
        <f t="shared" si="176"/>
        <v>0</v>
      </c>
      <c r="W95" s="251"/>
      <c r="X95" s="188"/>
      <c r="Y95" s="190">
        <f t="shared" si="177"/>
        <v>0</v>
      </c>
      <c r="Z95" s="187"/>
      <c r="AA95" s="188"/>
      <c r="AB95" s="190">
        <f t="shared" si="178"/>
        <v>0</v>
      </c>
      <c r="AC95" s="176">
        <f t="shared" si="150"/>
        <v>0</v>
      </c>
      <c r="AD95" s="177">
        <f t="shared" si="151"/>
        <v>0</v>
      </c>
      <c r="AE95" s="227">
        <f t="shared" si="152"/>
        <v>0</v>
      </c>
      <c r="AF95" s="193" t="str">
        <f t="shared" si="153"/>
        <v>#DIV/0!</v>
      </c>
      <c r="AG95" s="194"/>
      <c r="AH95" s="143"/>
      <c r="AI95" s="143"/>
    </row>
    <row r="96" ht="15.0" customHeight="1">
      <c r="A96" s="229" t="s">
        <v>193</v>
      </c>
      <c r="B96" s="230"/>
      <c r="C96" s="231"/>
      <c r="D96" s="232"/>
      <c r="E96" s="233">
        <f t="shared" ref="E96:AB96" si="179">E92+E88+E84</f>
        <v>2</v>
      </c>
      <c r="F96" s="234">
        <f t="shared" si="179"/>
        <v>11400</v>
      </c>
      <c r="G96" s="235">
        <f t="shared" si="179"/>
        <v>11400</v>
      </c>
      <c r="H96" s="233">
        <f t="shared" si="179"/>
        <v>2</v>
      </c>
      <c r="I96" s="234">
        <f t="shared" si="179"/>
        <v>11225</v>
      </c>
      <c r="J96" s="237">
        <f t="shared" si="179"/>
        <v>11225</v>
      </c>
      <c r="K96" s="236">
        <f t="shared" si="179"/>
        <v>0</v>
      </c>
      <c r="L96" s="234">
        <f t="shared" si="179"/>
        <v>0</v>
      </c>
      <c r="M96" s="237">
        <f t="shared" si="179"/>
        <v>0</v>
      </c>
      <c r="N96" s="233">
        <f t="shared" si="179"/>
        <v>0</v>
      </c>
      <c r="O96" s="234">
        <f t="shared" si="179"/>
        <v>0</v>
      </c>
      <c r="P96" s="237">
        <f t="shared" si="179"/>
        <v>0</v>
      </c>
      <c r="Q96" s="236">
        <f t="shared" si="179"/>
        <v>0</v>
      </c>
      <c r="R96" s="234">
        <f t="shared" si="179"/>
        <v>0</v>
      </c>
      <c r="S96" s="237">
        <f t="shared" si="179"/>
        <v>0</v>
      </c>
      <c r="T96" s="233">
        <f t="shared" si="179"/>
        <v>0</v>
      </c>
      <c r="U96" s="234">
        <f t="shared" si="179"/>
        <v>0</v>
      </c>
      <c r="V96" s="237">
        <f t="shared" si="179"/>
        <v>0</v>
      </c>
      <c r="W96" s="236">
        <f t="shared" si="179"/>
        <v>0</v>
      </c>
      <c r="X96" s="234">
        <f t="shared" si="179"/>
        <v>0</v>
      </c>
      <c r="Y96" s="237">
        <f t="shared" si="179"/>
        <v>0</v>
      </c>
      <c r="Z96" s="233">
        <f t="shared" si="179"/>
        <v>0</v>
      </c>
      <c r="AA96" s="234">
        <f t="shared" si="179"/>
        <v>0</v>
      </c>
      <c r="AB96" s="237">
        <f t="shared" si="179"/>
        <v>0</v>
      </c>
      <c r="AC96" s="199">
        <f t="shared" si="150"/>
        <v>11400</v>
      </c>
      <c r="AD96" s="204">
        <f t="shared" si="151"/>
        <v>11225</v>
      </c>
      <c r="AE96" s="252">
        <f t="shared" si="152"/>
        <v>175</v>
      </c>
      <c r="AF96" s="289">
        <f t="shared" si="153"/>
        <v>0.01535087719</v>
      </c>
      <c r="AG96" s="254"/>
      <c r="AH96" s="143"/>
      <c r="AI96" s="143"/>
    </row>
    <row r="97" ht="15.75" customHeight="1">
      <c r="A97" s="290" t="s">
        <v>103</v>
      </c>
      <c r="B97" s="291" t="s">
        <v>31</v>
      </c>
      <c r="C97" s="209" t="s">
        <v>194</v>
      </c>
      <c r="D97" s="243"/>
      <c r="E97" s="133"/>
      <c r="F97" s="134"/>
      <c r="G97" s="134"/>
      <c r="H97" s="133"/>
      <c r="I97" s="134"/>
      <c r="J97" s="138"/>
      <c r="K97" s="134"/>
      <c r="L97" s="134"/>
      <c r="M97" s="138"/>
      <c r="N97" s="133"/>
      <c r="O97" s="134"/>
      <c r="P97" s="138"/>
      <c r="Q97" s="134"/>
      <c r="R97" s="134"/>
      <c r="S97" s="138"/>
      <c r="T97" s="133"/>
      <c r="U97" s="134"/>
      <c r="V97" s="138"/>
      <c r="W97" s="134"/>
      <c r="X97" s="134"/>
      <c r="Y97" s="138"/>
      <c r="Z97" s="133"/>
      <c r="AA97" s="134"/>
      <c r="AB97" s="134"/>
      <c r="AC97" s="139"/>
      <c r="AD97" s="140"/>
      <c r="AE97" s="140"/>
      <c r="AF97" s="141"/>
      <c r="AG97" s="142"/>
      <c r="AH97" s="143"/>
      <c r="AI97" s="143"/>
    </row>
    <row r="98" ht="15.75" customHeight="1">
      <c r="A98" s="144" t="s">
        <v>105</v>
      </c>
      <c r="B98" s="145" t="s">
        <v>195</v>
      </c>
      <c r="C98" s="287" t="s">
        <v>196</v>
      </c>
      <c r="D98" s="223"/>
      <c r="E98" s="244">
        <f t="shared" ref="E98:AB98" si="180">SUM(E99:E108)</f>
        <v>0</v>
      </c>
      <c r="F98" s="245">
        <f t="shared" si="180"/>
        <v>0</v>
      </c>
      <c r="G98" s="246">
        <f t="shared" si="180"/>
        <v>0</v>
      </c>
      <c r="H98" s="244">
        <f t="shared" si="180"/>
        <v>0</v>
      </c>
      <c r="I98" s="245">
        <f t="shared" si="180"/>
        <v>0</v>
      </c>
      <c r="J98" s="258">
        <f t="shared" si="180"/>
        <v>0</v>
      </c>
      <c r="K98" s="257">
        <f t="shared" si="180"/>
        <v>0</v>
      </c>
      <c r="L98" s="245">
        <f t="shared" si="180"/>
        <v>0</v>
      </c>
      <c r="M98" s="258">
        <f t="shared" si="180"/>
        <v>0</v>
      </c>
      <c r="N98" s="244">
        <f t="shared" si="180"/>
        <v>0</v>
      </c>
      <c r="O98" s="245">
        <f t="shared" si="180"/>
        <v>0</v>
      </c>
      <c r="P98" s="258">
        <f t="shared" si="180"/>
        <v>0</v>
      </c>
      <c r="Q98" s="257">
        <f t="shared" si="180"/>
        <v>0</v>
      </c>
      <c r="R98" s="245">
        <f t="shared" si="180"/>
        <v>0</v>
      </c>
      <c r="S98" s="258">
        <f t="shared" si="180"/>
        <v>0</v>
      </c>
      <c r="T98" s="244">
        <f t="shared" si="180"/>
        <v>0</v>
      </c>
      <c r="U98" s="245">
        <f t="shared" si="180"/>
        <v>0</v>
      </c>
      <c r="V98" s="258">
        <f t="shared" si="180"/>
        <v>0</v>
      </c>
      <c r="W98" s="257">
        <f t="shared" si="180"/>
        <v>0</v>
      </c>
      <c r="X98" s="245">
        <f t="shared" si="180"/>
        <v>0</v>
      </c>
      <c r="Y98" s="258">
        <f t="shared" si="180"/>
        <v>0</v>
      </c>
      <c r="Z98" s="244">
        <f t="shared" si="180"/>
        <v>0</v>
      </c>
      <c r="AA98" s="245">
        <f t="shared" si="180"/>
        <v>0</v>
      </c>
      <c r="AB98" s="258">
        <f t="shared" si="180"/>
        <v>0</v>
      </c>
      <c r="AC98" s="151">
        <f t="shared" ref="AC98:AC109" si="181">G98+M98+S98+Y98</f>
        <v>0</v>
      </c>
      <c r="AD98" s="152">
        <f t="shared" ref="AD98:AD109" si="182">J98+P98+V98+AB98</f>
        <v>0</v>
      </c>
      <c r="AE98" s="152">
        <f t="shared" ref="AE98:AE109" si="183">AC98-AD98</f>
        <v>0</v>
      </c>
      <c r="AF98" s="154" t="str">
        <f t="shared" ref="AF98:AF109" si="184">AE98/AC98</f>
        <v>#DIV/0!</v>
      </c>
      <c r="AG98" s="155"/>
      <c r="AH98" s="156"/>
      <c r="AI98" s="156"/>
    </row>
    <row r="99" ht="15.75" customHeight="1">
      <c r="A99" s="157" t="s">
        <v>108</v>
      </c>
      <c r="B99" s="158" t="s">
        <v>109</v>
      </c>
      <c r="C99" s="159" t="s">
        <v>197</v>
      </c>
      <c r="D99" s="160" t="s">
        <v>133</v>
      </c>
      <c r="E99" s="161"/>
      <c r="F99" s="162"/>
      <c r="G99" s="163">
        <f t="shared" ref="G99:G108" si="185">E99*F99</f>
        <v>0</v>
      </c>
      <c r="H99" s="161"/>
      <c r="I99" s="162"/>
      <c r="J99" s="182">
        <f t="shared" ref="J99:J108" si="186">H99*I99</f>
        <v>0</v>
      </c>
      <c r="K99" s="249"/>
      <c r="L99" s="162"/>
      <c r="M99" s="182">
        <f t="shared" ref="M99:M108" si="187">K99*L99</f>
        <v>0</v>
      </c>
      <c r="N99" s="161"/>
      <c r="O99" s="162"/>
      <c r="P99" s="182">
        <f t="shared" ref="P99:P108" si="188">N99*O99</f>
        <v>0</v>
      </c>
      <c r="Q99" s="249"/>
      <c r="R99" s="162"/>
      <c r="S99" s="182">
        <f t="shared" ref="S99:S108" si="189">Q99*R99</f>
        <v>0</v>
      </c>
      <c r="T99" s="161"/>
      <c r="U99" s="162"/>
      <c r="V99" s="182">
        <f t="shared" ref="V99:V108" si="190">T99*U99</f>
        <v>0</v>
      </c>
      <c r="W99" s="249"/>
      <c r="X99" s="162"/>
      <c r="Y99" s="182">
        <f t="shared" ref="Y99:Y108" si="191">W99*X99</f>
        <v>0</v>
      </c>
      <c r="Z99" s="161"/>
      <c r="AA99" s="162"/>
      <c r="AB99" s="182">
        <f t="shared" ref="AB99:AB108" si="192">Z99*AA99</f>
        <v>0</v>
      </c>
      <c r="AC99" s="164">
        <f t="shared" si="181"/>
        <v>0</v>
      </c>
      <c r="AD99" s="165">
        <f t="shared" si="182"/>
        <v>0</v>
      </c>
      <c r="AE99" s="225">
        <f t="shared" si="183"/>
        <v>0</v>
      </c>
      <c r="AF99" s="167" t="str">
        <f t="shared" si="184"/>
        <v>#DIV/0!</v>
      </c>
      <c r="AG99" s="168"/>
      <c r="AH99" s="143"/>
      <c r="AI99" s="143"/>
    </row>
    <row r="100" ht="15.75" customHeight="1">
      <c r="A100" s="157" t="s">
        <v>108</v>
      </c>
      <c r="B100" s="158" t="s">
        <v>112</v>
      </c>
      <c r="C100" s="159" t="s">
        <v>198</v>
      </c>
      <c r="D100" s="160" t="s">
        <v>133</v>
      </c>
      <c r="E100" s="161"/>
      <c r="F100" s="162"/>
      <c r="G100" s="163">
        <f t="shared" si="185"/>
        <v>0</v>
      </c>
      <c r="H100" s="161"/>
      <c r="I100" s="162"/>
      <c r="J100" s="182">
        <f t="shared" si="186"/>
        <v>0</v>
      </c>
      <c r="K100" s="249"/>
      <c r="L100" s="162"/>
      <c r="M100" s="182">
        <f t="shared" si="187"/>
        <v>0</v>
      </c>
      <c r="N100" s="161"/>
      <c r="O100" s="162"/>
      <c r="P100" s="182">
        <f t="shared" si="188"/>
        <v>0</v>
      </c>
      <c r="Q100" s="249"/>
      <c r="R100" s="162"/>
      <c r="S100" s="182">
        <f t="shared" si="189"/>
        <v>0</v>
      </c>
      <c r="T100" s="161"/>
      <c r="U100" s="162"/>
      <c r="V100" s="182">
        <f t="shared" si="190"/>
        <v>0</v>
      </c>
      <c r="W100" s="249"/>
      <c r="X100" s="162"/>
      <c r="Y100" s="182">
        <f t="shared" si="191"/>
        <v>0</v>
      </c>
      <c r="Z100" s="161"/>
      <c r="AA100" s="162"/>
      <c r="AB100" s="182">
        <f t="shared" si="192"/>
        <v>0</v>
      </c>
      <c r="AC100" s="164">
        <f t="shared" si="181"/>
        <v>0</v>
      </c>
      <c r="AD100" s="165">
        <f t="shared" si="182"/>
        <v>0</v>
      </c>
      <c r="AE100" s="225">
        <f t="shared" si="183"/>
        <v>0</v>
      </c>
      <c r="AF100" s="167" t="str">
        <f t="shared" si="184"/>
        <v>#DIV/0!</v>
      </c>
      <c r="AG100" s="168"/>
      <c r="AH100" s="143"/>
      <c r="AI100" s="143"/>
    </row>
    <row r="101" ht="15.75" customHeight="1">
      <c r="A101" s="157" t="s">
        <v>108</v>
      </c>
      <c r="B101" s="158" t="s">
        <v>114</v>
      </c>
      <c r="C101" s="159" t="s">
        <v>199</v>
      </c>
      <c r="D101" s="160" t="s">
        <v>133</v>
      </c>
      <c r="E101" s="161"/>
      <c r="F101" s="162"/>
      <c r="G101" s="163">
        <f t="shared" si="185"/>
        <v>0</v>
      </c>
      <c r="H101" s="161"/>
      <c r="I101" s="162"/>
      <c r="J101" s="182">
        <f t="shared" si="186"/>
        <v>0</v>
      </c>
      <c r="K101" s="249"/>
      <c r="L101" s="162"/>
      <c r="M101" s="182">
        <f t="shared" si="187"/>
        <v>0</v>
      </c>
      <c r="N101" s="161"/>
      <c r="O101" s="162"/>
      <c r="P101" s="182">
        <f t="shared" si="188"/>
        <v>0</v>
      </c>
      <c r="Q101" s="249"/>
      <c r="R101" s="162"/>
      <c r="S101" s="182">
        <f t="shared" si="189"/>
        <v>0</v>
      </c>
      <c r="T101" s="161"/>
      <c r="U101" s="162"/>
      <c r="V101" s="182">
        <f t="shared" si="190"/>
        <v>0</v>
      </c>
      <c r="W101" s="249"/>
      <c r="X101" s="162"/>
      <c r="Y101" s="182">
        <f t="shared" si="191"/>
        <v>0</v>
      </c>
      <c r="Z101" s="161"/>
      <c r="AA101" s="162"/>
      <c r="AB101" s="182">
        <f t="shared" si="192"/>
        <v>0</v>
      </c>
      <c r="AC101" s="164">
        <f t="shared" si="181"/>
        <v>0</v>
      </c>
      <c r="AD101" s="165">
        <f t="shared" si="182"/>
        <v>0</v>
      </c>
      <c r="AE101" s="225">
        <f t="shared" si="183"/>
        <v>0</v>
      </c>
      <c r="AF101" s="167" t="str">
        <f t="shared" si="184"/>
        <v>#DIV/0!</v>
      </c>
      <c r="AG101" s="168"/>
      <c r="AH101" s="143"/>
      <c r="AI101" s="143"/>
    </row>
    <row r="102" ht="15.75" customHeight="1">
      <c r="A102" s="157" t="s">
        <v>108</v>
      </c>
      <c r="B102" s="158" t="s">
        <v>121</v>
      </c>
      <c r="C102" s="159" t="s">
        <v>200</v>
      </c>
      <c r="D102" s="160" t="s">
        <v>133</v>
      </c>
      <c r="E102" s="161"/>
      <c r="F102" s="162"/>
      <c r="G102" s="163">
        <f t="shared" si="185"/>
        <v>0</v>
      </c>
      <c r="H102" s="161"/>
      <c r="I102" s="162"/>
      <c r="J102" s="182">
        <f t="shared" si="186"/>
        <v>0</v>
      </c>
      <c r="K102" s="249"/>
      <c r="L102" s="162"/>
      <c r="M102" s="182">
        <f t="shared" si="187"/>
        <v>0</v>
      </c>
      <c r="N102" s="161"/>
      <c r="O102" s="162"/>
      <c r="P102" s="182">
        <f t="shared" si="188"/>
        <v>0</v>
      </c>
      <c r="Q102" s="249"/>
      <c r="R102" s="162"/>
      <c r="S102" s="182">
        <f t="shared" si="189"/>
        <v>0</v>
      </c>
      <c r="T102" s="161"/>
      <c r="U102" s="162"/>
      <c r="V102" s="182">
        <f t="shared" si="190"/>
        <v>0</v>
      </c>
      <c r="W102" s="249"/>
      <c r="X102" s="162"/>
      <c r="Y102" s="182">
        <f t="shared" si="191"/>
        <v>0</v>
      </c>
      <c r="Z102" s="161"/>
      <c r="AA102" s="162"/>
      <c r="AB102" s="182">
        <f t="shared" si="192"/>
        <v>0</v>
      </c>
      <c r="AC102" s="164">
        <f t="shared" si="181"/>
        <v>0</v>
      </c>
      <c r="AD102" s="165">
        <f t="shared" si="182"/>
        <v>0</v>
      </c>
      <c r="AE102" s="225">
        <f t="shared" si="183"/>
        <v>0</v>
      </c>
      <c r="AF102" s="167" t="str">
        <f t="shared" si="184"/>
        <v>#DIV/0!</v>
      </c>
      <c r="AG102" s="168"/>
      <c r="AH102" s="143"/>
      <c r="AI102" s="143"/>
    </row>
    <row r="103" ht="15.75" customHeight="1">
      <c r="A103" s="157" t="s">
        <v>108</v>
      </c>
      <c r="B103" s="292" t="s">
        <v>201</v>
      </c>
      <c r="C103" s="159" t="s">
        <v>202</v>
      </c>
      <c r="D103" s="160" t="s">
        <v>133</v>
      </c>
      <c r="E103" s="161"/>
      <c r="F103" s="162"/>
      <c r="G103" s="163">
        <f t="shared" si="185"/>
        <v>0</v>
      </c>
      <c r="H103" s="161"/>
      <c r="I103" s="162"/>
      <c r="J103" s="182">
        <f t="shared" si="186"/>
        <v>0</v>
      </c>
      <c r="K103" s="249"/>
      <c r="L103" s="162"/>
      <c r="M103" s="182">
        <f t="shared" si="187"/>
        <v>0</v>
      </c>
      <c r="N103" s="161"/>
      <c r="O103" s="162"/>
      <c r="P103" s="182">
        <f t="shared" si="188"/>
        <v>0</v>
      </c>
      <c r="Q103" s="249"/>
      <c r="R103" s="162"/>
      <c r="S103" s="182">
        <f t="shared" si="189"/>
        <v>0</v>
      </c>
      <c r="T103" s="161"/>
      <c r="U103" s="162"/>
      <c r="V103" s="182">
        <f t="shared" si="190"/>
        <v>0</v>
      </c>
      <c r="W103" s="249"/>
      <c r="X103" s="162"/>
      <c r="Y103" s="182">
        <f t="shared" si="191"/>
        <v>0</v>
      </c>
      <c r="Z103" s="161"/>
      <c r="AA103" s="162"/>
      <c r="AB103" s="182">
        <f t="shared" si="192"/>
        <v>0</v>
      </c>
      <c r="AC103" s="164">
        <f t="shared" si="181"/>
        <v>0</v>
      </c>
      <c r="AD103" s="165">
        <f t="shared" si="182"/>
        <v>0</v>
      </c>
      <c r="AE103" s="225">
        <f t="shared" si="183"/>
        <v>0</v>
      </c>
      <c r="AF103" s="167" t="str">
        <f t="shared" si="184"/>
        <v>#DIV/0!</v>
      </c>
      <c r="AG103" s="168"/>
      <c r="AH103" s="143"/>
      <c r="AI103" s="143"/>
    </row>
    <row r="104" ht="15.75" customHeight="1">
      <c r="A104" s="157" t="s">
        <v>108</v>
      </c>
      <c r="B104" s="158" t="s">
        <v>203</v>
      </c>
      <c r="C104" s="159" t="s">
        <v>204</v>
      </c>
      <c r="D104" s="160" t="s">
        <v>133</v>
      </c>
      <c r="E104" s="161"/>
      <c r="F104" s="162"/>
      <c r="G104" s="163">
        <f t="shared" si="185"/>
        <v>0</v>
      </c>
      <c r="H104" s="161"/>
      <c r="I104" s="162"/>
      <c r="J104" s="182">
        <f t="shared" si="186"/>
        <v>0</v>
      </c>
      <c r="K104" s="249"/>
      <c r="L104" s="162"/>
      <c r="M104" s="182">
        <f t="shared" si="187"/>
        <v>0</v>
      </c>
      <c r="N104" s="161"/>
      <c r="O104" s="162"/>
      <c r="P104" s="182">
        <f t="shared" si="188"/>
        <v>0</v>
      </c>
      <c r="Q104" s="249"/>
      <c r="R104" s="162"/>
      <c r="S104" s="182">
        <f t="shared" si="189"/>
        <v>0</v>
      </c>
      <c r="T104" s="161"/>
      <c r="U104" s="162"/>
      <c r="V104" s="182">
        <f t="shared" si="190"/>
        <v>0</v>
      </c>
      <c r="W104" s="249"/>
      <c r="X104" s="162"/>
      <c r="Y104" s="182">
        <f t="shared" si="191"/>
        <v>0</v>
      </c>
      <c r="Z104" s="161"/>
      <c r="AA104" s="162"/>
      <c r="AB104" s="182">
        <f t="shared" si="192"/>
        <v>0</v>
      </c>
      <c r="AC104" s="164">
        <f t="shared" si="181"/>
        <v>0</v>
      </c>
      <c r="AD104" s="165">
        <f t="shared" si="182"/>
        <v>0</v>
      </c>
      <c r="AE104" s="225">
        <f t="shared" si="183"/>
        <v>0</v>
      </c>
      <c r="AF104" s="167" t="str">
        <f t="shared" si="184"/>
        <v>#DIV/0!</v>
      </c>
      <c r="AG104" s="168"/>
      <c r="AH104" s="143"/>
      <c r="AI104" s="143"/>
    </row>
    <row r="105" ht="15.75" customHeight="1">
      <c r="A105" s="157" t="s">
        <v>108</v>
      </c>
      <c r="B105" s="158" t="s">
        <v>205</v>
      </c>
      <c r="C105" s="159" t="s">
        <v>206</v>
      </c>
      <c r="D105" s="160" t="s">
        <v>133</v>
      </c>
      <c r="E105" s="161"/>
      <c r="F105" s="162"/>
      <c r="G105" s="163">
        <f t="shared" si="185"/>
        <v>0</v>
      </c>
      <c r="H105" s="161"/>
      <c r="I105" s="162"/>
      <c r="J105" s="182">
        <f t="shared" si="186"/>
        <v>0</v>
      </c>
      <c r="K105" s="249"/>
      <c r="L105" s="162"/>
      <c r="M105" s="182">
        <f t="shared" si="187"/>
        <v>0</v>
      </c>
      <c r="N105" s="161"/>
      <c r="O105" s="162"/>
      <c r="P105" s="182">
        <f t="shared" si="188"/>
        <v>0</v>
      </c>
      <c r="Q105" s="249"/>
      <c r="R105" s="162"/>
      <c r="S105" s="182">
        <f t="shared" si="189"/>
        <v>0</v>
      </c>
      <c r="T105" s="161"/>
      <c r="U105" s="162"/>
      <c r="V105" s="182">
        <f t="shared" si="190"/>
        <v>0</v>
      </c>
      <c r="W105" s="249"/>
      <c r="X105" s="162"/>
      <c r="Y105" s="182">
        <f t="shared" si="191"/>
        <v>0</v>
      </c>
      <c r="Z105" s="161"/>
      <c r="AA105" s="162"/>
      <c r="AB105" s="182">
        <f t="shared" si="192"/>
        <v>0</v>
      </c>
      <c r="AC105" s="164">
        <f t="shared" si="181"/>
        <v>0</v>
      </c>
      <c r="AD105" s="165">
        <f t="shared" si="182"/>
        <v>0</v>
      </c>
      <c r="AE105" s="225">
        <f t="shared" si="183"/>
        <v>0</v>
      </c>
      <c r="AF105" s="167" t="str">
        <f t="shared" si="184"/>
        <v>#DIV/0!</v>
      </c>
      <c r="AG105" s="168"/>
      <c r="AH105" s="143"/>
      <c r="AI105" s="143"/>
    </row>
    <row r="106" ht="15.75" customHeight="1">
      <c r="A106" s="157" t="s">
        <v>108</v>
      </c>
      <c r="B106" s="158" t="s">
        <v>207</v>
      </c>
      <c r="C106" s="159" t="s">
        <v>208</v>
      </c>
      <c r="D106" s="160" t="s">
        <v>133</v>
      </c>
      <c r="E106" s="161"/>
      <c r="F106" s="162"/>
      <c r="G106" s="163">
        <f t="shared" si="185"/>
        <v>0</v>
      </c>
      <c r="H106" s="161"/>
      <c r="I106" s="162"/>
      <c r="J106" s="182">
        <f t="shared" si="186"/>
        <v>0</v>
      </c>
      <c r="K106" s="249"/>
      <c r="L106" s="162"/>
      <c r="M106" s="182">
        <f t="shared" si="187"/>
        <v>0</v>
      </c>
      <c r="N106" s="161"/>
      <c r="O106" s="162"/>
      <c r="P106" s="182">
        <f t="shared" si="188"/>
        <v>0</v>
      </c>
      <c r="Q106" s="249"/>
      <c r="R106" s="162"/>
      <c r="S106" s="182">
        <f t="shared" si="189"/>
        <v>0</v>
      </c>
      <c r="T106" s="161"/>
      <c r="U106" s="162"/>
      <c r="V106" s="182">
        <f t="shared" si="190"/>
        <v>0</v>
      </c>
      <c r="W106" s="249"/>
      <c r="X106" s="162"/>
      <c r="Y106" s="182">
        <f t="shared" si="191"/>
        <v>0</v>
      </c>
      <c r="Z106" s="161"/>
      <c r="AA106" s="162"/>
      <c r="AB106" s="182">
        <f t="shared" si="192"/>
        <v>0</v>
      </c>
      <c r="AC106" s="164">
        <f t="shared" si="181"/>
        <v>0</v>
      </c>
      <c r="AD106" s="165">
        <f t="shared" si="182"/>
        <v>0</v>
      </c>
      <c r="AE106" s="225">
        <f t="shared" si="183"/>
        <v>0</v>
      </c>
      <c r="AF106" s="167" t="str">
        <f t="shared" si="184"/>
        <v>#DIV/0!</v>
      </c>
      <c r="AG106" s="168"/>
      <c r="AH106" s="143"/>
      <c r="AI106" s="143"/>
    </row>
    <row r="107" ht="15.75" customHeight="1">
      <c r="A107" s="169" t="s">
        <v>108</v>
      </c>
      <c r="B107" s="170" t="s">
        <v>209</v>
      </c>
      <c r="C107" s="171" t="s">
        <v>210</v>
      </c>
      <c r="D107" s="160" t="s">
        <v>133</v>
      </c>
      <c r="E107" s="173"/>
      <c r="F107" s="174"/>
      <c r="G107" s="163">
        <f t="shared" si="185"/>
        <v>0</v>
      </c>
      <c r="H107" s="173"/>
      <c r="I107" s="174"/>
      <c r="J107" s="182">
        <f t="shared" si="186"/>
        <v>0</v>
      </c>
      <c r="K107" s="249"/>
      <c r="L107" s="162"/>
      <c r="M107" s="182">
        <f t="shared" si="187"/>
        <v>0</v>
      </c>
      <c r="N107" s="161"/>
      <c r="O107" s="162"/>
      <c r="P107" s="182">
        <f t="shared" si="188"/>
        <v>0</v>
      </c>
      <c r="Q107" s="249"/>
      <c r="R107" s="162"/>
      <c r="S107" s="182">
        <f t="shared" si="189"/>
        <v>0</v>
      </c>
      <c r="T107" s="161"/>
      <c r="U107" s="162"/>
      <c r="V107" s="182">
        <f t="shared" si="190"/>
        <v>0</v>
      </c>
      <c r="W107" s="249"/>
      <c r="X107" s="162"/>
      <c r="Y107" s="182">
        <f t="shared" si="191"/>
        <v>0</v>
      </c>
      <c r="Z107" s="161"/>
      <c r="AA107" s="162"/>
      <c r="AB107" s="182">
        <f t="shared" si="192"/>
        <v>0</v>
      </c>
      <c r="AC107" s="164">
        <f t="shared" si="181"/>
        <v>0</v>
      </c>
      <c r="AD107" s="165">
        <f t="shared" si="182"/>
        <v>0</v>
      </c>
      <c r="AE107" s="225">
        <f t="shared" si="183"/>
        <v>0</v>
      </c>
      <c r="AF107" s="167" t="str">
        <f t="shared" si="184"/>
        <v>#DIV/0!</v>
      </c>
      <c r="AG107" s="168"/>
      <c r="AH107" s="143"/>
      <c r="AI107" s="143"/>
    </row>
    <row r="108" ht="15.75" customHeight="1">
      <c r="A108" s="183" t="s">
        <v>108</v>
      </c>
      <c r="B108" s="184" t="s">
        <v>211</v>
      </c>
      <c r="C108" s="185" t="s">
        <v>212</v>
      </c>
      <c r="D108" s="186" t="s">
        <v>133</v>
      </c>
      <c r="E108" s="187"/>
      <c r="F108" s="188"/>
      <c r="G108" s="189">
        <f t="shared" si="185"/>
        <v>0</v>
      </c>
      <c r="H108" s="187"/>
      <c r="I108" s="188"/>
      <c r="J108" s="190">
        <f t="shared" si="186"/>
        <v>0</v>
      </c>
      <c r="K108" s="251"/>
      <c r="L108" s="188"/>
      <c r="M108" s="190">
        <f t="shared" si="187"/>
        <v>0</v>
      </c>
      <c r="N108" s="187"/>
      <c r="O108" s="188"/>
      <c r="P108" s="190">
        <f t="shared" si="188"/>
        <v>0</v>
      </c>
      <c r="Q108" s="251"/>
      <c r="R108" s="188"/>
      <c r="S108" s="190">
        <f t="shared" si="189"/>
        <v>0</v>
      </c>
      <c r="T108" s="187"/>
      <c r="U108" s="188"/>
      <c r="V108" s="190">
        <f t="shared" si="190"/>
        <v>0</v>
      </c>
      <c r="W108" s="251"/>
      <c r="X108" s="188"/>
      <c r="Y108" s="190">
        <f t="shared" si="191"/>
        <v>0</v>
      </c>
      <c r="Z108" s="187"/>
      <c r="AA108" s="188"/>
      <c r="AB108" s="190">
        <f t="shared" si="192"/>
        <v>0</v>
      </c>
      <c r="AC108" s="176">
        <f t="shared" si="181"/>
        <v>0</v>
      </c>
      <c r="AD108" s="177">
        <f t="shared" si="182"/>
        <v>0</v>
      </c>
      <c r="AE108" s="227">
        <f t="shared" si="183"/>
        <v>0</v>
      </c>
      <c r="AF108" s="167" t="str">
        <f t="shared" si="184"/>
        <v>#DIV/0!</v>
      </c>
      <c r="AG108" s="168"/>
      <c r="AH108" s="143"/>
      <c r="AI108" s="143"/>
    </row>
    <row r="109" ht="15.0" customHeight="1">
      <c r="A109" s="229" t="s">
        <v>213</v>
      </c>
      <c r="B109" s="230"/>
      <c r="C109" s="231"/>
      <c r="D109" s="232"/>
      <c r="E109" s="233">
        <f t="shared" ref="E109:AB109" si="193">E98</f>
        <v>0</v>
      </c>
      <c r="F109" s="234">
        <f t="shared" si="193"/>
        <v>0</v>
      </c>
      <c r="G109" s="235">
        <f t="shared" si="193"/>
        <v>0</v>
      </c>
      <c r="H109" s="199">
        <f t="shared" si="193"/>
        <v>0</v>
      </c>
      <c r="I109" s="201">
        <f t="shared" si="193"/>
        <v>0</v>
      </c>
      <c r="J109" s="252">
        <f t="shared" si="193"/>
        <v>0</v>
      </c>
      <c r="K109" s="236">
        <f t="shared" si="193"/>
        <v>0</v>
      </c>
      <c r="L109" s="234">
        <f t="shared" si="193"/>
        <v>0</v>
      </c>
      <c r="M109" s="237">
        <f t="shared" si="193"/>
        <v>0</v>
      </c>
      <c r="N109" s="233">
        <f t="shared" si="193"/>
        <v>0</v>
      </c>
      <c r="O109" s="234">
        <f t="shared" si="193"/>
        <v>0</v>
      </c>
      <c r="P109" s="237">
        <f t="shared" si="193"/>
        <v>0</v>
      </c>
      <c r="Q109" s="236">
        <f t="shared" si="193"/>
        <v>0</v>
      </c>
      <c r="R109" s="234">
        <f t="shared" si="193"/>
        <v>0</v>
      </c>
      <c r="S109" s="237">
        <f t="shared" si="193"/>
        <v>0</v>
      </c>
      <c r="T109" s="233">
        <f t="shared" si="193"/>
        <v>0</v>
      </c>
      <c r="U109" s="234">
        <f t="shared" si="193"/>
        <v>0</v>
      </c>
      <c r="V109" s="237">
        <f t="shared" si="193"/>
        <v>0</v>
      </c>
      <c r="W109" s="236">
        <f t="shared" si="193"/>
        <v>0</v>
      </c>
      <c r="X109" s="234">
        <f t="shared" si="193"/>
        <v>0</v>
      </c>
      <c r="Y109" s="237">
        <f t="shared" si="193"/>
        <v>0</v>
      </c>
      <c r="Z109" s="233">
        <f t="shared" si="193"/>
        <v>0</v>
      </c>
      <c r="AA109" s="234">
        <f t="shared" si="193"/>
        <v>0</v>
      </c>
      <c r="AB109" s="237">
        <f t="shared" si="193"/>
        <v>0</v>
      </c>
      <c r="AC109" s="233">
        <f t="shared" si="181"/>
        <v>0</v>
      </c>
      <c r="AD109" s="238">
        <f t="shared" si="182"/>
        <v>0</v>
      </c>
      <c r="AE109" s="237">
        <f t="shared" si="183"/>
        <v>0</v>
      </c>
      <c r="AF109" s="293" t="str">
        <f t="shared" si="184"/>
        <v>#DIV/0!</v>
      </c>
      <c r="AG109" s="240"/>
      <c r="AH109" s="143"/>
      <c r="AI109" s="143"/>
    </row>
    <row r="110" ht="30.0" customHeight="1">
      <c r="A110" s="290" t="s">
        <v>103</v>
      </c>
      <c r="B110" s="291" t="s">
        <v>32</v>
      </c>
      <c r="C110" s="294" t="s">
        <v>214</v>
      </c>
      <c r="D110" s="295"/>
      <c r="E110" s="296"/>
      <c r="F110" s="297"/>
      <c r="G110" s="297"/>
      <c r="H110" s="296"/>
      <c r="I110" s="297"/>
      <c r="J110" s="297"/>
      <c r="K110" s="297"/>
      <c r="L110" s="297"/>
      <c r="M110" s="298"/>
      <c r="N110" s="296"/>
      <c r="O110" s="297"/>
      <c r="P110" s="298"/>
      <c r="Q110" s="297"/>
      <c r="R110" s="297"/>
      <c r="S110" s="298"/>
      <c r="T110" s="296"/>
      <c r="U110" s="297"/>
      <c r="V110" s="298"/>
      <c r="W110" s="297"/>
      <c r="X110" s="297"/>
      <c r="Y110" s="298"/>
      <c r="Z110" s="296"/>
      <c r="AA110" s="297"/>
      <c r="AB110" s="297"/>
      <c r="AC110" s="284"/>
      <c r="AD110" s="285"/>
      <c r="AE110" s="285"/>
      <c r="AF110" s="299"/>
      <c r="AG110" s="300"/>
      <c r="AH110" s="143"/>
      <c r="AI110" s="143"/>
    </row>
    <row r="111" ht="30.0" customHeight="1">
      <c r="A111" s="301" t="s">
        <v>108</v>
      </c>
      <c r="B111" s="302" t="s">
        <v>109</v>
      </c>
      <c r="C111" s="303" t="s">
        <v>215</v>
      </c>
      <c r="D111" s="304"/>
      <c r="E111" s="305"/>
      <c r="F111" s="306"/>
      <c r="G111" s="307">
        <f t="shared" ref="G111:G114" si="194">E111*F111</f>
        <v>0</v>
      </c>
      <c r="H111" s="305"/>
      <c r="I111" s="306"/>
      <c r="J111" s="308">
        <f t="shared" ref="J111:J114" si="195">H111*I111</f>
        <v>0</v>
      </c>
      <c r="K111" s="309"/>
      <c r="L111" s="306"/>
      <c r="M111" s="308">
        <f t="shared" ref="M111:M114" si="196">K111*L111</f>
        <v>0</v>
      </c>
      <c r="N111" s="305"/>
      <c r="O111" s="306"/>
      <c r="P111" s="308">
        <f t="shared" ref="P111:P114" si="197">N111*O111</f>
        <v>0</v>
      </c>
      <c r="Q111" s="309"/>
      <c r="R111" s="306"/>
      <c r="S111" s="308">
        <f t="shared" ref="S111:S114" si="198">Q111*R111</f>
        <v>0</v>
      </c>
      <c r="T111" s="305"/>
      <c r="U111" s="306"/>
      <c r="V111" s="308">
        <f t="shared" ref="V111:V114" si="199">T111*U111</f>
        <v>0</v>
      </c>
      <c r="W111" s="309"/>
      <c r="X111" s="306"/>
      <c r="Y111" s="308">
        <f t="shared" ref="Y111:Y114" si="200">W111*X111</f>
        <v>0</v>
      </c>
      <c r="Z111" s="305"/>
      <c r="AA111" s="306"/>
      <c r="AB111" s="308">
        <f t="shared" ref="AB111:AB114" si="201">Z111*AA111</f>
        <v>0</v>
      </c>
      <c r="AC111" s="310">
        <f t="shared" ref="AC111:AC115" si="202">G111+M111+S111+Y111</f>
        <v>0</v>
      </c>
      <c r="AD111" s="311">
        <f t="shared" ref="AD111:AD115" si="203">J111+P111+V111+AB111</f>
        <v>0</v>
      </c>
      <c r="AE111" s="312">
        <f t="shared" ref="AE111:AE115" si="204">AC111-AD111</f>
        <v>0</v>
      </c>
      <c r="AF111" s="313" t="str">
        <f t="shared" ref="AF111:AF115" si="205">AE111/AC111</f>
        <v>#DIV/0!</v>
      </c>
      <c r="AG111" s="314"/>
      <c r="AH111" s="143"/>
      <c r="AI111" s="143"/>
    </row>
    <row r="112" ht="78.0" customHeight="1">
      <c r="A112" s="157" t="s">
        <v>108</v>
      </c>
      <c r="B112" s="315" t="s">
        <v>112</v>
      </c>
      <c r="C112" s="316" t="s">
        <v>216</v>
      </c>
      <c r="D112" s="317" t="s">
        <v>217</v>
      </c>
      <c r="E112" s="161">
        <v>3.0</v>
      </c>
      <c r="F112" s="162">
        <v>10000.0</v>
      </c>
      <c r="G112" s="163">
        <f t="shared" si="194"/>
        <v>30000</v>
      </c>
      <c r="H112" s="161">
        <v>3.0</v>
      </c>
      <c r="I112" s="162">
        <v>10000.0</v>
      </c>
      <c r="J112" s="182">
        <f t="shared" si="195"/>
        <v>30000</v>
      </c>
      <c r="K112" s="249"/>
      <c r="L112" s="162"/>
      <c r="M112" s="182">
        <f t="shared" si="196"/>
        <v>0</v>
      </c>
      <c r="N112" s="161"/>
      <c r="O112" s="162"/>
      <c r="P112" s="182">
        <f t="shared" si="197"/>
        <v>0</v>
      </c>
      <c r="Q112" s="249"/>
      <c r="R112" s="162"/>
      <c r="S112" s="182">
        <f t="shared" si="198"/>
        <v>0</v>
      </c>
      <c r="T112" s="161"/>
      <c r="U112" s="162"/>
      <c r="V112" s="182">
        <f t="shared" si="199"/>
        <v>0</v>
      </c>
      <c r="W112" s="249"/>
      <c r="X112" s="162"/>
      <c r="Y112" s="182">
        <f t="shared" si="200"/>
        <v>0</v>
      </c>
      <c r="Z112" s="161"/>
      <c r="AA112" s="162"/>
      <c r="AB112" s="182">
        <f t="shared" si="201"/>
        <v>0</v>
      </c>
      <c r="AC112" s="164">
        <f t="shared" si="202"/>
        <v>30000</v>
      </c>
      <c r="AD112" s="165">
        <f t="shared" si="203"/>
        <v>30000</v>
      </c>
      <c r="AE112" s="225">
        <f t="shared" si="204"/>
        <v>0</v>
      </c>
      <c r="AF112" s="318">
        <f t="shared" si="205"/>
        <v>0</v>
      </c>
      <c r="AG112" s="319"/>
      <c r="AH112" s="143"/>
      <c r="AI112" s="143"/>
    </row>
    <row r="113" ht="30.0" customHeight="1">
      <c r="A113" s="157" t="s">
        <v>108</v>
      </c>
      <c r="B113" s="315" t="s">
        <v>114</v>
      </c>
      <c r="C113" s="316" t="s">
        <v>218</v>
      </c>
      <c r="D113" s="317"/>
      <c r="E113" s="161"/>
      <c r="F113" s="162"/>
      <c r="G113" s="163">
        <f t="shared" si="194"/>
        <v>0</v>
      </c>
      <c r="H113" s="161"/>
      <c r="I113" s="162"/>
      <c r="J113" s="182">
        <f t="shared" si="195"/>
        <v>0</v>
      </c>
      <c r="K113" s="249"/>
      <c r="L113" s="162"/>
      <c r="M113" s="182">
        <f t="shared" si="196"/>
        <v>0</v>
      </c>
      <c r="N113" s="161"/>
      <c r="O113" s="162"/>
      <c r="P113" s="182">
        <f t="shared" si="197"/>
        <v>0</v>
      </c>
      <c r="Q113" s="249"/>
      <c r="R113" s="162"/>
      <c r="S113" s="182">
        <f t="shared" si="198"/>
        <v>0</v>
      </c>
      <c r="T113" s="161"/>
      <c r="U113" s="162"/>
      <c r="V113" s="182">
        <f t="shared" si="199"/>
        <v>0</v>
      </c>
      <c r="W113" s="249"/>
      <c r="X113" s="162"/>
      <c r="Y113" s="182">
        <f t="shared" si="200"/>
        <v>0</v>
      </c>
      <c r="Z113" s="161"/>
      <c r="AA113" s="162"/>
      <c r="AB113" s="182">
        <f t="shared" si="201"/>
        <v>0</v>
      </c>
      <c r="AC113" s="164">
        <f t="shared" si="202"/>
        <v>0</v>
      </c>
      <c r="AD113" s="165">
        <f t="shared" si="203"/>
        <v>0</v>
      </c>
      <c r="AE113" s="225">
        <f t="shared" si="204"/>
        <v>0</v>
      </c>
      <c r="AF113" s="318" t="str">
        <f t="shared" si="205"/>
        <v>#DIV/0!</v>
      </c>
      <c r="AG113" s="319"/>
      <c r="AH113" s="143"/>
      <c r="AI113" s="143"/>
    </row>
    <row r="114" ht="30.0" customHeight="1">
      <c r="A114" s="183" t="s">
        <v>108</v>
      </c>
      <c r="B114" s="320" t="s">
        <v>121</v>
      </c>
      <c r="C114" s="321" t="s">
        <v>219</v>
      </c>
      <c r="D114" s="322"/>
      <c r="E114" s="187"/>
      <c r="F114" s="188"/>
      <c r="G114" s="189">
        <f t="shared" si="194"/>
        <v>0</v>
      </c>
      <c r="H114" s="187"/>
      <c r="I114" s="188"/>
      <c r="J114" s="190">
        <f t="shared" si="195"/>
        <v>0</v>
      </c>
      <c r="K114" s="251"/>
      <c r="L114" s="188"/>
      <c r="M114" s="190">
        <f t="shared" si="196"/>
        <v>0</v>
      </c>
      <c r="N114" s="187"/>
      <c r="O114" s="188"/>
      <c r="P114" s="190">
        <f t="shared" si="197"/>
        <v>0</v>
      </c>
      <c r="Q114" s="251"/>
      <c r="R114" s="188"/>
      <c r="S114" s="190">
        <f t="shared" si="198"/>
        <v>0</v>
      </c>
      <c r="T114" s="187"/>
      <c r="U114" s="188"/>
      <c r="V114" s="190">
        <f t="shared" si="199"/>
        <v>0</v>
      </c>
      <c r="W114" s="251"/>
      <c r="X114" s="188"/>
      <c r="Y114" s="190">
        <f t="shared" si="200"/>
        <v>0</v>
      </c>
      <c r="Z114" s="187"/>
      <c r="AA114" s="188"/>
      <c r="AB114" s="190">
        <f t="shared" si="201"/>
        <v>0</v>
      </c>
      <c r="AC114" s="176">
        <f t="shared" si="202"/>
        <v>0</v>
      </c>
      <c r="AD114" s="177">
        <f t="shared" si="203"/>
        <v>0</v>
      </c>
      <c r="AE114" s="227">
        <f t="shared" si="204"/>
        <v>0</v>
      </c>
      <c r="AF114" s="318" t="str">
        <f t="shared" si="205"/>
        <v>#DIV/0!</v>
      </c>
      <c r="AG114" s="319"/>
      <c r="AH114" s="143"/>
      <c r="AI114" s="143"/>
    </row>
    <row r="115" ht="15.0" customHeight="1">
      <c r="A115" s="323" t="s">
        <v>220</v>
      </c>
      <c r="B115" s="324"/>
      <c r="C115" s="325"/>
      <c r="D115" s="326"/>
      <c r="E115" s="327">
        <f t="shared" ref="E115:AB115" si="206">SUM(E111:E114)</f>
        <v>3</v>
      </c>
      <c r="F115" s="328">
        <f t="shared" si="206"/>
        <v>10000</v>
      </c>
      <c r="G115" s="329">
        <f t="shared" si="206"/>
        <v>30000</v>
      </c>
      <c r="H115" s="330">
        <f t="shared" si="206"/>
        <v>3</v>
      </c>
      <c r="I115" s="331">
        <f t="shared" si="206"/>
        <v>10000</v>
      </c>
      <c r="J115" s="332">
        <f t="shared" si="206"/>
        <v>30000</v>
      </c>
      <c r="K115" s="333">
        <f t="shared" si="206"/>
        <v>0</v>
      </c>
      <c r="L115" s="328">
        <f t="shared" si="206"/>
        <v>0</v>
      </c>
      <c r="M115" s="334">
        <f t="shared" si="206"/>
        <v>0</v>
      </c>
      <c r="N115" s="327">
        <f t="shared" si="206"/>
        <v>0</v>
      </c>
      <c r="O115" s="328">
        <f t="shared" si="206"/>
        <v>0</v>
      </c>
      <c r="P115" s="334">
        <f t="shared" si="206"/>
        <v>0</v>
      </c>
      <c r="Q115" s="333">
        <f t="shared" si="206"/>
        <v>0</v>
      </c>
      <c r="R115" s="328">
        <f t="shared" si="206"/>
        <v>0</v>
      </c>
      <c r="S115" s="334">
        <f t="shared" si="206"/>
        <v>0</v>
      </c>
      <c r="T115" s="327">
        <f t="shared" si="206"/>
        <v>0</v>
      </c>
      <c r="U115" s="328">
        <f t="shared" si="206"/>
        <v>0</v>
      </c>
      <c r="V115" s="334">
        <f t="shared" si="206"/>
        <v>0</v>
      </c>
      <c r="W115" s="333">
        <f t="shared" si="206"/>
        <v>0</v>
      </c>
      <c r="X115" s="328">
        <f t="shared" si="206"/>
        <v>0</v>
      </c>
      <c r="Y115" s="334">
        <f t="shared" si="206"/>
        <v>0</v>
      </c>
      <c r="Z115" s="327">
        <f t="shared" si="206"/>
        <v>0</v>
      </c>
      <c r="AA115" s="328">
        <f t="shared" si="206"/>
        <v>0</v>
      </c>
      <c r="AB115" s="334">
        <f t="shared" si="206"/>
        <v>0</v>
      </c>
      <c r="AC115" s="233">
        <f t="shared" si="202"/>
        <v>30000</v>
      </c>
      <c r="AD115" s="238">
        <f t="shared" si="203"/>
        <v>30000</v>
      </c>
      <c r="AE115" s="237">
        <f t="shared" si="204"/>
        <v>0</v>
      </c>
      <c r="AF115" s="293">
        <f t="shared" si="205"/>
        <v>0</v>
      </c>
      <c r="AG115" s="240"/>
      <c r="AH115" s="143"/>
      <c r="AI115" s="143"/>
    </row>
    <row r="116" ht="15.0" customHeight="1">
      <c r="A116" s="290" t="s">
        <v>103</v>
      </c>
      <c r="B116" s="335" t="s">
        <v>33</v>
      </c>
      <c r="C116" s="209" t="s">
        <v>221</v>
      </c>
      <c r="D116" s="336"/>
      <c r="E116" s="133"/>
      <c r="F116" s="134"/>
      <c r="G116" s="134"/>
      <c r="H116" s="133"/>
      <c r="I116" s="134"/>
      <c r="J116" s="138"/>
      <c r="K116" s="134"/>
      <c r="L116" s="134"/>
      <c r="M116" s="138"/>
      <c r="N116" s="133"/>
      <c r="O116" s="134"/>
      <c r="P116" s="138"/>
      <c r="Q116" s="134"/>
      <c r="R116" s="134"/>
      <c r="S116" s="138"/>
      <c r="T116" s="133"/>
      <c r="U116" s="134"/>
      <c r="V116" s="138"/>
      <c r="W116" s="134"/>
      <c r="X116" s="134"/>
      <c r="Y116" s="138"/>
      <c r="Z116" s="133"/>
      <c r="AA116" s="134"/>
      <c r="AB116" s="134"/>
      <c r="AC116" s="284"/>
      <c r="AD116" s="285"/>
      <c r="AE116" s="285"/>
      <c r="AF116" s="299"/>
      <c r="AG116" s="300"/>
      <c r="AH116" s="143"/>
      <c r="AI116" s="143"/>
    </row>
    <row r="117" ht="30.0" customHeight="1">
      <c r="A117" s="337" t="s">
        <v>108</v>
      </c>
      <c r="B117" s="338" t="s">
        <v>109</v>
      </c>
      <c r="C117" s="339" t="s">
        <v>222</v>
      </c>
      <c r="D117" s="340"/>
      <c r="E117" s="341"/>
      <c r="F117" s="342"/>
      <c r="G117" s="343">
        <f t="shared" ref="G117:G118" si="207">E117*F117</f>
        <v>0</v>
      </c>
      <c r="H117" s="305"/>
      <c r="I117" s="306"/>
      <c r="J117" s="308">
        <f t="shared" ref="J117:J118" si="208">H117*I117</f>
        <v>0</v>
      </c>
      <c r="K117" s="344"/>
      <c r="L117" s="342"/>
      <c r="M117" s="345">
        <f t="shared" ref="M117:M118" si="209">K117*L117</f>
        <v>0</v>
      </c>
      <c r="N117" s="341"/>
      <c r="O117" s="342"/>
      <c r="P117" s="345">
        <f t="shared" ref="P117:P118" si="210">N117*O117</f>
        <v>0</v>
      </c>
      <c r="Q117" s="344"/>
      <c r="R117" s="342"/>
      <c r="S117" s="345">
        <f t="shared" ref="S117:S118" si="211">Q117*R117</f>
        <v>0</v>
      </c>
      <c r="T117" s="341"/>
      <c r="U117" s="342"/>
      <c r="V117" s="345">
        <f t="shared" ref="V117:V118" si="212">T117*U117</f>
        <v>0</v>
      </c>
      <c r="W117" s="344"/>
      <c r="X117" s="342"/>
      <c r="Y117" s="345">
        <f t="shared" ref="Y117:Y118" si="213">W117*X117</f>
        <v>0</v>
      </c>
      <c r="Z117" s="341"/>
      <c r="AA117" s="342"/>
      <c r="AB117" s="345">
        <f t="shared" ref="AB117:AB118" si="214">Z117*AA117</f>
        <v>0</v>
      </c>
      <c r="AC117" s="310">
        <f t="shared" ref="AC117:AC119" si="215">G117+M117+S117+Y117</f>
        <v>0</v>
      </c>
      <c r="AD117" s="311">
        <f t="shared" ref="AD117:AD119" si="216">J117+P117+V117+AB117</f>
        <v>0</v>
      </c>
      <c r="AE117" s="312">
        <f t="shared" ref="AE117:AE119" si="217">AC117-AD117</f>
        <v>0</v>
      </c>
      <c r="AF117" s="313" t="str">
        <f t="shared" ref="AF117:AF119" si="218">AE117/AC117</f>
        <v>#DIV/0!</v>
      </c>
      <c r="AG117" s="314"/>
      <c r="AH117" s="143"/>
      <c r="AI117" s="143"/>
    </row>
    <row r="118" ht="30.0" customHeight="1">
      <c r="A118" s="346" t="s">
        <v>108</v>
      </c>
      <c r="B118" s="338" t="s">
        <v>112</v>
      </c>
      <c r="C118" s="347" t="s">
        <v>223</v>
      </c>
      <c r="D118" s="172"/>
      <c r="E118" s="173"/>
      <c r="F118" s="174"/>
      <c r="G118" s="163">
        <f t="shared" si="207"/>
        <v>0</v>
      </c>
      <c r="H118" s="173"/>
      <c r="I118" s="174"/>
      <c r="J118" s="182">
        <f t="shared" si="208"/>
        <v>0</v>
      </c>
      <c r="K118" s="271"/>
      <c r="L118" s="174"/>
      <c r="M118" s="272">
        <f t="shared" si="209"/>
        <v>0</v>
      </c>
      <c r="N118" s="173"/>
      <c r="O118" s="174"/>
      <c r="P118" s="272">
        <f t="shared" si="210"/>
        <v>0</v>
      </c>
      <c r="Q118" s="271"/>
      <c r="R118" s="174"/>
      <c r="S118" s="272">
        <f t="shared" si="211"/>
        <v>0</v>
      </c>
      <c r="T118" s="173"/>
      <c r="U118" s="174"/>
      <c r="V118" s="272">
        <f t="shared" si="212"/>
        <v>0</v>
      </c>
      <c r="W118" s="271"/>
      <c r="X118" s="174"/>
      <c r="Y118" s="272">
        <f t="shared" si="213"/>
        <v>0</v>
      </c>
      <c r="Z118" s="173"/>
      <c r="AA118" s="174"/>
      <c r="AB118" s="272">
        <f t="shared" si="214"/>
        <v>0</v>
      </c>
      <c r="AC118" s="176">
        <f t="shared" si="215"/>
        <v>0</v>
      </c>
      <c r="AD118" s="177">
        <f t="shared" si="216"/>
        <v>0</v>
      </c>
      <c r="AE118" s="227">
        <f t="shared" si="217"/>
        <v>0</v>
      </c>
      <c r="AF118" s="318" t="str">
        <f t="shared" si="218"/>
        <v>#DIV/0!</v>
      </c>
      <c r="AG118" s="319"/>
      <c r="AH118" s="143"/>
      <c r="AI118" s="143"/>
    </row>
    <row r="119" ht="15.0" customHeight="1">
      <c r="A119" s="229" t="s">
        <v>224</v>
      </c>
      <c r="B119" s="230"/>
      <c r="C119" s="231"/>
      <c r="D119" s="232"/>
      <c r="E119" s="233">
        <f t="shared" ref="E119:AB119" si="219">SUM(E117:E118)</f>
        <v>0</v>
      </c>
      <c r="F119" s="234">
        <f t="shared" si="219"/>
        <v>0</v>
      </c>
      <c r="G119" s="235">
        <f t="shared" si="219"/>
        <v>0</v>
      </c>
      <c r="H119" s="199">
        <f t="shared" si="219"/>
        <v>0</v>
      </c>
      <c r="I119" s="201">
        <f t="shared" si="219"/>
        <v>0</v>
      </c>
      <c r="J119" s="252">
        <f t="shared" si="219"/>
        <v>0</v>
      </c>
      <c r="K119" s="236">
        <f t="shared" si="219"/>
        <v>0</v>
      </c>
      <c r="L119" s="234">
        <f t="shared" si="219"/>
        <v>0</v>
      </c>
      <c r="M119" s="237">
        <f t="shared" si="219"/>
        <v>0</v>
      </c>
      <c r="N119" s="233">
        <f t="shared" si="219"/>
        <v>0</v>
      </c>
      <c r="O119" s="234">
        <f t="shared" si="219"/>
        <v>0</v>
      </c>
      <c r="P119" s="237">
        <f t="shared" si="219"/>
        <v>0</v>
      </c>
      <c r="Q119" s="236">
        <f t="shared" si="219"/>
        <v>0</v>
      </c>
      <c r="R119" s="234">
        <f t="shared" si="219"/>
        <v>0</v>
      </c>
      <c r="S119" s="237">
        <f t="shared" si="219"/>
        <v>0</v>
      </c>
      <c r="T119" s="233">
        <f t="shared" si="219"/>
        <v>0</v>
      </c>
      <c r="U119" s="234">
        <f t="shared" si="219"/>
        <v>0</v>
      </c>
      <c r="V119" s="237">
        <f t="shared" si="219"/>
        <v>0</v>
      </c>
      <c r="W119" s="236">
        <f t="shared" si="219"/>
        <v>0</v>
      </c>
      <c r="X119" s="234">
        <f t="shared" si="219"/>
        <v>0</v>
      </c>
      <c r="Y119" s="237">
        <f t="shared" si="219"/>
        <v>0</v>
      </c>
      <c r="Z119" s="233">
        <f t="shared" si="219"/>
        <v>0</v>
      </c>
      <c r="AA119" s="234">
        <f t="shared" si="219"/>
        <v>0</v>
      </c>
      <c r="AB119" s="237">
        <f t="shared" si="219"/>
        <v>0</v>
      </c>
      <c r="AC119" s="199">
        <f t="shared" si="215"/>
        <v>0</v>
      </c>
      <c r="AD119" s="204">
        <f t="shared" si="216"/>
        <v>0</v>
      </c>
      <c r="AE119" s="252">
        <f t="shared" si="217"/>
        <v>0</v>
      </c>
      <c r="AF119" s="348" t="str">
        <f t="shared" si="218"/>
        <v>#DIV/0!</v>
      </c>
      <c r="AG119" s="349"/>
      <c r="AH119" s="143"/>
      <c r="AI119" s="143"/>
    </row>
    <row r="120" ht="54.75" customHeight="1">
      <c r="A120" s="350" t="s">
        <v>103</v>
      </c>
      <c r="B120" s="335" t="s">
        <v>34</v>
      </c>
      <c r="C120" s="209" t="s">
        <v>225</v>
      </c>
      <c r="D120" s="336"/>
      <c r="E120" s="133"/>
      <c r="F120" s="134"/>
      <c r="G120" s="134"/>
      <c r="H120" s="133"/>
      <c r="I120" s="134"/>
      <c r="J120" s="138"/>
      <c r="K120" s="134"/>
      <c r="L120" s="134"/>
      <c r="M120" s="138"/>
      <c r="N120" s="133"/>
      <c r="O120" s="134"/>
      <c r="P120" s="138"/>
      <c r="Q120" s="134"/>
      <c r="R120" s="134"/>
      <c r="S120" s="138"/>
      <c r="T120" s="133"/>
      <c r="U120" s="134"/>
      <c r="V120" s="138"/>
      <c r="W120" s="134"/>
      <c r="X120" s="134"/>
      <c r="Y120" s="138"/>
      <c r="Z120" s="133"/>
      <c r="AA120" s="134"/>
      <c r="AB120" s="138"/>
      <c r="AC120" s="284"/>
      <c r="AD120" s="285"/>
      <c r="AE120" s="285"/>
      <c r="AF120" s="299"/>
      <c r="AG120" s="300"/>
      <c r="AH120" s="143"/>
      <c r="AI120" s="143"/>
    </row>
    <row r="121" ht="30.0" customHeight="1">
      <c r="A121" s="337" t="s">
        <v>108</v>
      </c>
      <c r="B121" s="338" t="s">
        <v>109</v>
      </c>
      <c r="C121" s="339" t="s">
        <v>226</v>
      </c>
      <c r="D121" s="340" t="s">
        <v>227</v>
      </c>
      <c r="E121" s="341"/>
      <c r="F121" s="342"/>
      <c r="G121" s="343">
        <f t="shared" ref="G121:G122" si="220">E121*F121</f>
        <v>0</v>
      </c>
      <c r="H121" s="305"/>
      <c r="I121" s="306"/>
      <c r="J121" s="308">
        <f t="shared" ref="J121:J122" si="221">H121*I121</f>
        <v>0</v>
      </c>
      <c r="K121" s="344"/>
      <c r="L121" s="342"/>
      <c r="M121" s="345">
        <f t="shared" ref="M121:M122" si="222">K121*L121</f>
        <v>0</v>
      </c>
      <c r="N121" s="341"/>
      <c r="O121" s="342"/>
      <c r="P121" s="345">
        <f t="shared" ref="P121:P122" si="223">N121*O121</f>
        <v>0</v>
      </c>
      <c r="Q121" s="344"/>
      <c r="R121" s="342"/>
      <c r="S121" s="345">
        <f t="shared" ref="S121:S122" si="224">Q121*R121</f>
        <v>0</v>
      </c>
      <c r="T121" s="341"/>
      <c r="U121" s="342"/>
      <c r="V121" s="345">
        <f t="shared" ref="V121:V122" si="225">T121*U121</f>
        <v>0</v>
      </c>
      <c r="W121" s="344"/>
      <c r="X121" s="342"/>
      <c r="Y121" s="345">
        <f t="shared" ref="Y121:Y122" si="226">W121*X121</f>
        <v>0</v>
      </c>
      <c r="Z121" s="341"/>
      <c r="AA121" s="342"/>
      <c r="AB121" s="345">
        <f t="shared" ref="AB121:AB122" si="227">Z121*AA121</f>
        <v>0</v>
      </c>
      <c r="AC121" s="310">
        <f t="shared" ref="AC121:AC123" si="228">G121+M121+S121+Y121</f>
        <v>0</v>
      </c>
      <c r="AD121" s="311">
        <f t="shared" ref="AD121:AD123" si="229">J121+P121+V121+AB121</f>
        <v>0</v>
      </c>
      <c r="AE121" s="312">
        <f t="shared" ref="AE121:AE123" si="230">AC121-AD121</f>
        <v>0</v>
      </c>
      <c r="AF121" s="318" t="str">
        <f t="shared" ref="AF121:AF123" si="231">AE121/AC121</f>
        <v>#DIV/0!</v>
      </c>
      <c r="AG121" s="319"/>
      <c r="AH121" s="143"/>
      <c r="AI121" s="143"/>
    </row>
    <row r="122" ht="30.0" customHeight="1">
      <c r="A122" s="346" t="s">
        <v>108</v>
      </c>
      <c r="B122" s="338" t="s">
        <v>112</v>
      </c>
      <c r="C122" s="347" t="s">
        <v>226</v>
      </c>
      <c r="D122" s="172" t="s">
        <v>227</v>
      </c>
      <c r="E122" s="173"/>
      <c r="F122" s="174"/>
      <c r="G122" s="163">
        <f t="shared" si="220"/>
        <v>0</v>
      </c>
      <c r="H122" s="173"/>
      <c r="I122" s="174"/>
      <c r="J122" s="182">
        <f t="shared" si="221"/>
        <v>0</v>
      </c>
      <c r="K122" s="271"/>
      <c r="L122" s="174"/>
      <c r="M122" s="272">
        <f t="shared" si="222"/>
        <v>0</v>
      </c>
      <c r="N122" s="173"/>
      <c r="O122" s="174"/>
      <c r="P122" s="272">
        <f t="shared" si="223"/>
        <v>0</v>
      </c>
      <c r="Q122" s="271"/>
      <c r="R122" s="174"/>
      <c r="S122" s="272">
        <f t="shared" si="224"/>
        <v>0</v>
      </c>
      <c r="T122" s="173"/>
      <c r="U122" s="174"/>
      <c r="V122" s="272">
        <f t="shared" si="225"/>
        <v>0</v>
      </c>
      <c r="W122" s="271"/>
      <c r="X122" s="174"/>
      <c r="Y122" s="272">
        <f t="shared" si="226"/>
        <v>0</v>
      </c>
      <c r="Z122" s="173"/>
      <c r="AA122" s="174"/>
      <c r="AB122" s="272">
        <f t="shared" si="227"/>
        <v>0</v>
      </c>
      <c r="AC122" s="176">
        <f t="shared" si="228"/>
        <v>0</v>
      </c>
      <c r="AD122" s="177">
        <f t="shared" si="229"/>
        <v>0</v>
      </c>
      <c r="AE122" s="227">
        <f t="shared" si="230"/>
        <v>0</v>
      </c>
      <c r="AF122" s="318" t="str">
        <f t="shared" si="231"/>
        <v>#DIV/0!</v>
      </c>
      <c r="AG122" s="319"/>
      <c r="AH122" s="143"/>
      <c r="AI122" s="143"/>
    </row>
    <row r="123" ht="42.0" customHeight="1">
      <c r="A123" s="351" t="s">
        <v>228</v>
      </c>
      <c r="B123" s="90"/>
      <c r="C123" s="91"/>
      <c r="D123" s="352"/>
      <c r="E123" s="353">
        <f t="shared" ref="E123:AB123" si="232">SUM(E121:E122)</f>
        <v>0</v>
      </c>
      <c r="F123" s="354">
        <f t="shared" si="232"/>
        <v>0</v>
      </c>
      <c r="G123" s="355">
        <f t="shared" si="232"/>
        <v>0</v>
      </c>
      <c r="H123" s="356">
        <f t="shared" si="232"/>
        <v>0</v>
      </c>
      <c r="I123" s="357">
        <f t="shared" si="232"/>
        <v>0</v>
      </c>
      <c r="J123" s="357">
        <f t="shared" si="232"/>
        <v>0</v>
      </c>
      <c r="K123" s="358">
        <f t="shared" si="232"/>
        <v>0</v>
      </c>
      <c r="L123" s="354">
        <f t="shared" si="232"/>
        <v>0</v>
      </c>
      <c r="M123" s="354">
        <f t="shared" si="232"/>
        <v>0</v>
      </c>
      <c r="N123" s="353">
        <f t="shared" si="232"/>
        <v>0</v>
      </c>
      <c r="O123" s="354">
        <f t="shared" si="232"/>
        <v>0</v>
      </c>
      <c r="P123" s="354">
        <f t="shared" si="232"/>
        <v>0</v>
      </c>
      <c r="Q123" s="358">
        <f t="shared" si="232"/>
        <v>0</v>
      </c>
      <c r="R123" s="354">
        <f t="shared" si="232"/>
        <v>0</v>
      </c>
      <c r="S123" s="354">
        <f t="shared" si="232"/>
        <v>0</v>
      </c>
      <c r="T123" s="353">
        <f t="shared" si="232"/>
        <v>0</v>
      </c>
      <c r="U123" s="354">
        <f t="shared" si="232"/>
        <v>0</v>
      </c>
      <c r="V123" s="354">
        <f t="shared" si="232"/>
        <v>0</v>
      </c>
      <c r="W123" s="358">
        <f t="shared" si="232"/>
        <v>0</v>
      </c>
      <c r="X123" s="354">
        <f t="shared" si="232"/>
        <v>0</v>
      </c>
      <c r="Y123" s="354">
        <f t="shared" si="232"/>
        <v>0</v>
      </c>
      <c r="Z123" s="353">
        <f t="shared" si="232"/>
        <v>0</v>
      </c>
      <c r="AA123" s="354">
        <f t="shared" si="232"/>
        <v>0</v>
      </c>
      <c r="AB123" s="354">
        <f t="shared" si="232"/>
        <v>0</v>
      </c>
      <c r="AC123" s="199">
        <f t="shared" si="228"/>
        <v>0</v>
      </c>
      <c r="AD123" s="204">
        <f t="shared" si="229"/>
        <v>0</v>
      </c>
      <c r="AE123" s="252">
        <f t="shared" si="230"/>
        <v>0</v>
      </c>
      <c r="AF123" s="359" t="str">
        <f t="shared" si="231"/>
        <v>#DIV/0!</v>
      </c>
      <c r="AG123" s="360"/>
      <c r="AH123" s="143"/>
      <c r="AI123" s="143"/>
    </row>
    <row r="124" ht="15.75" customHeight="1">
      <c r="A124" s="241" t="s">
        <v>103</v>
      </c>
      <c r="B124" s="291" t="s">
        <v>35</v>
      </c>
      <c r="C124" s="294" t="s">
        <v>229</v>
      </c>
      <c r="D124" s="361"/>
      <c r="E124" s="362"/>
      <c r="F124" s="363"/>
      <c r="G124" s="363"/>
      <c r="H124" s="362"/>
      <c r="I124" s="363"/>
      <c r="J124" s="363"/>
      <c r="K124" s="363"/>
      <c r="L124" s="363"/>
      <c r="M124" s="364"/>
      <c r="N124" s="362"/>
      <c r="O124" s="363"/>
      <c r="P124" s="364"/>
      <c r="Q124" s="363"/>
      <c r="R124" s="363"/>
      <c r="S124" s="364"/>
      <c r="T124" s="362"/>
      <c r="U124" s="363"/>
      <c r="V124" s="364"/>
      <c r="W124" s="363"/>
      <c r="X124" s="363"/>
      <c r="Y124" s="364"/>
      <c r="Z124" s="362"/>
      <c r="AA124" s="363"/>
      <c r="AB124" s="364"/>
      <c r="AC124" s="362"/>
      <c r="AD124" s="363"/>
      <c r="AE124" s="363"/>
      <c r="AF124" s="299"/>
      <c r="AG124" s="300"/>
      <c r="AH124" s="143"/>
      <c r="AI124" s="143"/>
    </row>
    <row r="125" ht="30.0" customHeight="1">
      <c r="A125" s="301" t="s">
        <v>108</v>
      </c>
      <c r="B125" s="302" t="s">
        <v>109</v>
      </c>
      <c r="C125" s="303" t="s">
        <v>230</v>
      </c>
      <c r="D125" s="304" t="s">
        <v>231</v>
      </c>
      <c r="E125" s="305"/>
      <c r="F125" s="306"/>
      <c r="G125" s="307">
        <f t="shared" ref="G125:G127" si="233">E125*F125</f>
        <v>0</v>
      </c>
      <c r="H125" s="305"/>
      <c r="I125" s="306"/>
      <c r="J125" s="308">
        <f t="shared" ref="J125:J127" si="234">H125*I125</f>
        <v>0</v>
      </c>
      <c r="K125" s="309"/>
      <c r="L125" s="306"/>
      <c r="M125" s="308">
        <f t="shared" ref="M125:M127" si="235">K125*L125</f>
        <v>0</v>
      </c>
      <c r="N125" s="305"/>
      <c r="O125" s="306"/>
      <c r="P125" s="308">
        <f t="shared" ref="P125:P127" si="236">N125*O125</f>
        <v>0</v>
      </c>
      <c r="Q125" s="309"/>
      <c r="R125" s="306"/>
      <c r="S125" s="308">
        <f t="shared" ref="S125:S127" si="237">Q125*R125</f>
        <v>0</v>
      </c>
      <c r="T125" s="305"/>
      <c r="U125" s="306"/>
      <c r="V125" s="308">
        <f t="shared" ref="V125:V127" si="238">T125*U125</f>
        <v>0</v>
      </c>
      <c r="W125" s="309"/>
      <c r="X125" s="306"/>
      <c r="Y125" s="308">
        <f t="shared" ref="Y125:Y127" si="239">W125*X125</f>
        <v>0</v>
      </c>
      <c r="Z125" s="305"/>
      <c r="AA125" s="306"/>
      <c r="AB125" s="307">
        <f t="shared" ref="AB125:AB127" si="240">Z125*AA125</f>
        <v>0</v>
      </c>
      <c r="AC125" s="310">
        <f t="shared" ref="AC125:AC128" si="241">G125+M125+S125+Y125</f>
        <v>0</v>
      </c>
      <c r="AD125" s="365">
        <f t="shared" ref="AD125:AD128" si="242">J125+P125+V125+AB125</f>
        <v>0</v>
      </c>
      <c r="AE125" s="366">
        <f t="shared" ref="AE125:AE128" si="243">AC125-AD125</f>
        <v>0</v>
      </c>
      <c r="AF125" s="367" t="str">
        <f t="shared" ref="AF125:AF128" si="244">AE125/AC125</f>
        <v>#DIV/0!</v>
      </c>
      <c r="AG125" s="319"/>
      <c r="AH125" s="143"/>
      <c r="AI125" s="143"/>
    </row>
    <row r="126" ht="30.0" customHeight="1">
      <c r="A126" s="157" t="s">
        <v>108</v>
      </c>
      <c r="B126" s="315" t="s">
        <v>112</v>
      </c>
      <c r="C126" s="316" t="s">
        <v>232</v>
      </c>
      <c r="D126" s="317" t="s">
        <v>233</v>
      </c>
      <c r="E126" s="161"/>
      <c r="F126" s="162"/>
      <c r="G126" s="163">
        <f t="shared" si="233"/>
        <v>0</v>
      </c>
      <c r="H126" s="161"/>
      <c r="I126" s="162"/>
      <c r="J126" s="182">
        <f t="shared" si="234"/>
        <v>0</v>
      </c>
      <c r="K126" s="249"/>
      <c r="L126" s="162"/>
      <c r="M126" s="182">
        <f t="shared" si="235"/>
        <v>0</v>
      </c>
      <c r="N126" s="161"/>
      <c r="O126" s="162"/>
      <c r="P126" s="182">
        <f t="shared" si="236"/>
        <v>0</v>
      </c>
      <c r="Q126" s="249"/>
      <c r="R126" s="162"/>
      <c r="S126" s="182">
        <f t="shared" si="237"/>
        <v>0</v>
      </c>
      <c r="T126" s="161"/>
      <c r="U126" s="162"/>
      <c r="V126" s="182">
        <f t="shared" si="238"/>
        <v>0</v>
      </c>
      <c r="W126" s="249"/>
      <c r="X126" s="162"/>
      <c r="Y126" s="182">
        <f t="shared" si="239"/>
        <v>0</v>
      </c>
      <c r="Z126" s="161"/>
      <c r="AA126" s="162"/>
      <c r="AB126" s="163">
        <f t="shared" si="240"/>
        <v>0</v>
      </c>
      <c r="AC126" s="164">
        <f t="shared" si="241"/>
        <v>0</v>
      </c>
      <c r="AD126" s="368">
        <f t="shared" si="242"/>
        <v>0</v>
      </c>
      <c r="AE126" s="369">
        <f t="shared" si="243"/>
        <v>0</v>
      </c>
      <c r="AF126" s="367" t="str">
        <f t="shared" si="244"/>
        <v>#DIV/0!</v>
      </c>
      <c r="AG126" s="319"/>
      <c r="AH126" s="143"/>
      <c r="AI126" s="143"/>
    </row>
    <row r="127" ht="30.0" customHeight="1">
      <c r="A127" s="183" t="s">
        <v>108</v>
      </c>
      <c r="B127" s="320" t="s">
        <v>114</v>
      </c>
      <c r="C127" s="321" t="s">
        <v>234</v>
      </c>
      <c r="D127" s="322" t="s">
        <v>233</v>
      </c>
      <c r="E127" s="187"/>
      <c r="F127" s="188"/>
      <c r="G127" s="189">
        <f t="shared" si="233"/>
        <v>0</v>
      </c>
      <c r="H127" s="187"/>
      <c r="I127" s="188"/>
      <c r="J127" s="190">
        <f t="shared" si="234"/>
        <v>0</v>
      </c>
      <c r="K127" s="251"/>
      <c r="L127" s="188"/>
      <c r="M127" s="190">
        <f t="shared" si="235"/>
        <v>0</v>
      </c>
      <c r="N127" s="187"/>
      <c r="O127" s="188"/>
      <c r="P127" s="190">
        <f t="shared" si="236"/>
        <v>0</v>
      </c>
      <c r="Q127" s="251"/>
      <c r="R127" s="188"/>
      <c r="S127" s="190">
        <f t="shared" si="237"/>
        <v>0</v>
      </c>
      <c r="T127" s="187"/>
      <c r="U127" s="188"/>
      <c r="V127" s="190">
        <f t="shared" si="238"/>
        <v>0</v>
      </c>
      <c r="W127" s="251"/>
      <c r="X127" s="188"/>
      <c r="Y127" s="190">
        <f t="shared" si="239"/>
        <v>0</v>
      </c>
      <c r="Z127" s="187"/>
      <c r="AA127" s="188"/>
      <c r="AB127" s="189">
        <f t="shared" si="240"/>
        <v>0</v>
      </c>
      <c r="AC127" s="280">
        <f t="shared" si="241"/>
        <v>0</v>
      </c>
      <c r="AD127" s="370">
        <f t="shared" si="242"/>
        <v>0</v>
      </c>
      <c r="AE127" s="369">
        <f t="shared" si="243"/>
        <v>0</v>
      </c>
      <c r="AF127" s="367" t="str">
        <f t="shared" si="244"/>
        <v>#DIV/0!</v>
      </c>
      <c r="AG127" s="319"/>
      <c r="AH127" s="143"/>
      <c r="AI127" s="143"/>
    </row>
    <row r="128" ht="15.75" customHeight="1">
      <c r="A128" s="371" t="s">
        <v>235</v>
      </c>
      <c r="B128" s="24"/>
      <c r="C128" s="25"/>
      <c r="D128" s="372"/>
      <c r="E128" s="373">
        <f t="shared" ref="E128:AB128" si="245">SUM(E125:E127)</f>
        <v>0</v>
      </c>
      <c r="F128" s="374">
        <f t="shared" si="245"/>
        <v>0</v>
      </c>
      <c r="G128" s="375">
        <f t="shared" si="245"/>
        <v>0</v>
      </c>
      <c r="H128" s="376">
        <f t="shared" si="245"/>
        <v>0</v>
      </c>
      <c r="I128" s="377">
        <f t="shared" si="245"/>
        <v>0</v>
      </c>
      <c r="J128" s="377">
        <f t="shared" si="245"/>
        <v>0</v>
      </c>
      <c r="K128" s="378">
        <f t="shared" si="245"/>
        <v>0</v>
      </c>
      <c r="L128" s="374">
        <f t="shared" si="245"/>
        <v>0</v>
      </c>
      <c r="M128" s="374">
        <f t="shared" si="245"/>
        <v>0</v>
      </c>
      <c r="N128" s="373">
        <f t="shared" si="245"/>
        <v>0</v>
      </c>
      <c r="O128" s="374">
        <f t="shared" si="245"/>
        <v>0</v>
      </c>
      <c r="P128" s="374">
        <f t="shared" si="245"/>
        <v>0</v>
      </c>
      <c r="Q128" s="378">
        <f t="shared" si="245"/>
        <v>0</v>
      </c>
      <c r="R128" s="374">
        <f t="shared" si="245"/>
        <v>0</v>
      </c>
      <c r="S128" s="374">
        <f t="shared" si="245"/>
        <v>0</v>
      </c>
      <c r="T128" s="373">
        <f t="shared" si="245"/>
        <v>0</v>
      </c>
      <c r="U128" s="374">
        <f t="shared" si="245"/>
        <v>0</v>
      </c>
      <c r="V128" s="374">
        <f t="shared" si="245"/>
        <v>0</v>
      </c>
      <c r="W128" s="378">
        <f t="shared" si="245"/>
        <v>0</v>
      </c>
      <c r="X128" s="374">
        <f t="shared" si="245"/>
        <v>0</v>
      </c>
      <c r="Y128" s="374">
        <f t="shared" si="245"/>
        <v>0</v>
      </c>
      <c r="Z128" s="373">
        <f t="shared" si="245"/>
        <v>0</v>
      </c>
      <c r="AA128" s="374">
        <f t="shared" si="245"/>
        <v>0</v>
      </c>
      <c r="AB128" s="374">
        <f t="shared" si="245"/>
        <v>0</v>
      </c>
      <c r="AC128" s="330">
        <f t="shared" si="241"/>
        <v>0</v>
      </c>
      <c r="AD128" s="379">
        <f t="shared" si="242"/>
        <v>0</v>
      </c>
      <c r="AE128" s="380">
        <f t="shared" si="243"/>
        <v>0</v>
      </c>
      <c r="AF128" s="381" t="str">
        <f t="shared" si="244"/>
        <v>#DIV/0!</v>
      </c>
      <c r="AG128" s="360"/>
      <c r="AH128" s="143"/>
      <c r="AI128" s="143"/>
    </row>
    <row r="129" ht="15.0" customHeight="1">
      <c r="A129" s="241" t="s">
        <v>103</v>
      </c>
      <c r="B129" s="291" t="s">
        <v>36</v>
      </c>
      <c r="C129" s="294" t="s">
        <v>236</v>
      </c>
      <c r="D129" s="295"/>
      <c r="E129" s="296"/>
      <c r="F129" s="297"/>
      <c r="G129" s="297"/>
      <c r="H129" s="296"/>
      <c r="I129" s="297"/>
      <c r="J129" s="298"/>
      <c r="K129" s="297"/>
      <c r="L129" s="297"/>
      <c r="M129" s="298"/>
      <c r="N129" s="296"/>
      <c r="O129" s="297"/>
      <c r="P129" s="298"/>
      <c r="Q129" s="297"/>
      <c r="R129" s="297"/>
      <c r="S129" s="298"/>
      <c r="T129" s="296"/>
      <c r="U129" s="297"/>
      <c r="V129" s="298"/>
      <c r="W129" s="297"/>
      <c r="X129" s="297"/>
      <c r="Y129" s="298"/>
      <c r="Z129" s="296"/>
      <c r="AA129" s="297"/>
      <c r="AB129" s="298"/>
      <c r="AC129" s="362"/>
      <c r="AD129" s="363"/>
      <c r="AE129" s="382"/>
      <c r="AF129" s="383"/>
      <c r="AG129" s="384"/>
      <c r="AH129" s="143"/>
      <c r="AI129" s="143"/>
    </row>
    <row r="130" ht="30.0" customHeight="1">
      <c r="A130" s="301" t="s">
        <v>108</v>
      </c>
      <c r="B130" s="302" t="s">
        <v>109</v>
      </c>
      <c r="C130" s="303" t="s">
        <v>237</v>
      </c>
      <c r="D130" s="304" t="s">
        <v>238</v>
      </c>
      <c r="E130" s="305">
        <v>1.0</v>
      </c>
      <c r="F130" s="306">
        <v>24000.0</v>
      </c>
      <c r="G130" s="307">
        <f t="shared" ref="G130:G133" si="246">E130*F130</f>
        <v>24000</v>
      </c>
      <c r="H130" s="305">
        <v>1.0</v>
      </c>
      <c r="I130" s="306">
        <v>24000.0</v>
      </c>
      <c r="J130" s="308">
        <f t="shared" ref="J130:J133" si="247">H130*I130</f>
        <v>24000</v>
      </c>
      <c r="K130" s="309"/>
      <c r="L130" s="306"/>
      <c r="M130" s="308">
        <f t="shared" ref="M130:M133" si="248">K130*L130</f>
        <v>0</v>
      </c>
      <c r="N130" s="305"/>
      <c r="O130" s="306"/>
      <c r="P130" s="308">
        <f t="shared" ref="P130:P133" si="249">N130*O130</f>
        <v>0</v>
      </c>
      <c r="Q130" s="309"/>
      <c r="R130" s="306"/>
      <c r="S130" s="308">
        <f t="shared" ref="S130:S133" si="250">Q130*R130</f>
        <v>0</v>
      </c>
      <c r="T130" s="305"/>
      <c r="U130" s="306"/>
      <c r="V130" s="308">
        <f t="shared" ref="V130:V133" si="251">T130*U130</f>
        <v>0</v>
      </c>
      <c r="W130" s="309"/>
      <c r="X130" s="306"/>
      <c r="Y130" s="308">
        <f t="shared" ref="Y130:Y133" si="252">W130*X130</f>
        <v>0</v>
      </c>
      <c r="Z130" s="305"/>
      <c r="AA130" s="306"/>
      <c r="AB130" s="307">
        <f t="shared" ref="AB130:AB133" si="253">Z130*AA130</f>
        <v>0</v>
      </c>
      <c r="AC130" s="310">
        <f t="shared" ref="AC130:AC134" si="254">G130+M130+S130+Y130</f>
        <v>24000</v>
      </c>
      <c r="AD130" s="365">
        <f t="shared" ref="AD130:AD134" si="255">J130+P130+V130+AB130</f>
        <v>24000</v>
      </c>
      <c r="AE130" s="310">
        <f t="shared" ref="AE130:AE134" si="256">AC130-AD130</f>
        <v>0</v>
      </c>
      <c r="AF130" s="313">
        <f t="shared" ref="AF130:AF134" si="257">AE130/AC130</f>
        <v>0</v>
      </c>
      <c r="AG130" s="314"/>
      <c r="AH130" s="143"/>
      <c r="AI130" s="143"/>
    </row>
    <row r="131" ht="30.0" customHeight="1">
      <c r="A131" s="157" t="s">
        <v>108</v>
      </c>
      <c r="B131" s="315" t="s">
        <v>112</v>
      </c>
      <c r="C131" s="316" t="s">
        <v>239</v>
      </c>
      <c r="D131" s="317" t="s">
        <v>238</v>
      </c>
      <c r="E131" s="161">
        <v>2.0</v>
      </c>
      <c r="F131" s="162">
        <v>6000.0</v>
      </c>
      <c r="G131" s="163">
        <f t="shared" si="246"/>
        <v>12000</v>
      </c>
      <c r="H131" s="161">
        <v>2.0</v>
      </c>
      <c r="I131" s="162">
        <v>6000.0</v>
      </c>
      <c r="J131" s="182">
        <f t="shared" si="247"/>
        <v>12000</v>
      </c>
      <c r="K131" s="249"/>
      <c r="L131" s="162"/>
      <c r="M131" s="182">
        <f t="shared" si="248"/>
        <v>0</v>
      </c>
      <c r="N131" s="161"/>
      <c r="O131" s="162"/>
      <c r="P131" s="182">
        <f t="shared" si="249"/>
        <v>0</v>
      </c>
      <c r="Q131" s="249"/>
      <c r="R131" s="162"/>
      <c r="S131" s="182">
        <f t="shared" si="250"/>
        <v>0</v>
      </c>
      <c r="T131" s="161"/>
      <c r="U131" s="162"/>
      <c r="V131" s="182">
        <f t="shared" si="251"/>
        <v>0</v>
      </c>
      <c r="W131" s="249"/>
      <c r="X131" s="162"/>
      <c r="Y131" s="182">
        <f t="shared" si="252"/>
        <v>0</v>
      </c>
      <c r="Z131" s="161"/>
      <c r="AA131" s="162"/>
      <c r="AB131" s="163">
        <f t="shared" si="253"/>
        <v>0</v>
      </c>
      <c r="AC131" s="164">
        <f t="shared" si="254"/>
        <v>12000</v>
      </c>
      <c r="AD131" s="368">
        <f t="shared" si="255"/>
        <v>12000</v>
      </c>
      <c r="AE131" s="164">
        <f t="shared" si="256"/>
        <v>0</v>
      </c>
      <c r="AF131" s="318">
        <f t="shared" si="257"/>
        <v>0</v>
      </c>
      <c r="AG131" s="319"/>
      <c r="AH131" s="143"/>
      <c r="AI131" s="143"/>
    </row>
    <row r="132" ht="30.0" customHeight="1">
      <c r="A132" s="157" t="s">
        <v>108</v>
      </c>
      <c r="B132" s="315" t="s">
        <v>114</v>
      </c>
      <c r="C132" s="316" t="s">
        <v>240</v>
      </c>
      <c r="D132" s="317" t="s">
        <v>238</v>
      </c>
      <c r="E132" s="161">
        <v>1.0</v>
      </c>
      <c r="F132" s="162">
        <v>22000.0</v>
      </c>
      <c r="G132" s="163">
        <f t="shared" si="246"/>
        <v>22000</v>
      </c>
      <c r="H132" s="161">
        <v>1.0</v>
      </c>
      <c r="I132" s="162">
        <v>22000.0</v>
      </c>
      <c r="J132" s="182">
        <f t="shared" si="247"/>
        <v>22000</v>
      </c>
      <c r="K132" s="249"/>
      <c r="L132" s="162"/>
      <c r="M132" s="182">
        <f t="shared" si="248"/>
        <v>0</v>
      </c>
      <c r="N132" s="161"/>
      <c r="O132" s="162"/>
      <c r="P132" s="182">
        <f t="shared" si="249"/>
        <v>0</v>
      </c>
      <c r="Q132" s="249"/>
      <c r="R132" s="162"/>
      <c r="S132" s="182">
        <f t="shared" si="250"/>
        <v>0</v>
      </c>
      <c r="T132" s="161"/>
      <c r="U132" s="162"/>
      <c r="V132" s="182">
        <f t="shared" si="251"/>
        <v>0</v>
      </c>
      <c r="W132" s="249"/>
      <c r="X132" s="162"/>
      <c r="Y132" s="182">
        <f t="shared" si="252"/>
        <v>0</v>
      </c>
      <c r="Z132" s="161"/>
      <c r="AA132" s="162"/>
      <c r="AB132" s="163">
        <f t="shared" si="253"/>
        <v>0</v>
      </c>
      <c r="AC132" s="164">
        <f t="shared" si="254"/>
        <v>22000</v>
      </c>
      <c r="AD132" s="368">
        <f t="shared" si="255"/>
        <v>22000</v>
      </c>
      <c r="AE132" s="164">
        <f t="shared" si="256"/>
        <v>0</v>
      </c>
      <c r="AF132" s="318">
        <f t="shared" si="257"/>
        <v>0</v>
      </c>
      <c r="AG132" s="319"/>
      <c r="AH132" s="143"/>
      <c r="AI132" s="143"/>
    </row>
    <row r="133" ht="30.0" customHeight="1">
      <c r="A133" s="183" t="s">
        <v>108</v>
      </c>
      <c r="B133" s="320" t="s">
        <v>121</v>
      </c>
      <c r="C133" s="321" t="s">
        <v>241</v>
      </c>
      <c r="D133" s="322" t="s">
        <v>238</v>
      </c>
      <c r="E133" s="187"/>
      <c r="F133" s="188"/>
      <c r="G133" s="189">
        <f t="shared" si="246"/>
        <v>0</v>
      </c>
      <c r="H133" s="187"/>
      <c r="I133" s="188"/>
      <c r="J133" s="190">
        <f t="shared" si="247"/>
        <v>0</v>
      </c>
      <c r="K133" s="251"/>
      <c r="L133" s="188"/>
      <c r="M133" s="190">
        <f t="shared" si="248"/>
        <v>0</v>
      </c>
      <c r="N133" s="187"/>
      <c r="O133" s="188"/>
      <c r="P133" s="190">
        <f t="shared" si="249"/>
        <v>0</v>
      </c>
      <c r="Q133" s="251"/>
      <c r="R133" s="188"/>
      <c r="S133" s="190">
        <f t="shared" si="250"/>
        <v>0</v>
      </c>
      <c r="T133" s="187"/>
      <c r="U133" s="188"/>
      <c r="V133" s="190">
        <f t="shared" si="251"/>
        <v>0</v>
      </c>
      <c r="W133" s="251"/>
      <c r="X133" s="188"/>
      <c r="Y133" s="190">
        <f t="shared" si="252"/>
        <v>0</v>
      </c>
      <c r="Z133" s="187"/>
      <c r="AA133" s="188"/>
      <c r="AB133" s="189">
        <f t="shared" si="253"/>
        <v>0</v>
      </c>
      <c r="AC133" s="280">
        <f t="shared" si="254"/>
        <v>0</v>
      </c>
      <c r="AD133" s="370">
        <f t="shared" si="255"/>
        <v>0</v>
      </c>
      <c r="AE133" s="280">
        <f t="shared" si="256"/>
        <v>0</v>
      </c>
      <c r="AF133" s="385" t="str">
        <f t="shared" si="257"/>
        <v>#DIV/0!</v>
      </c>
      <c r="AG133" s="386"/>
      <c r="AH133" s="143"/>
      <c r="AI133" s="143"/>
    </row>
    <row r="134" ht="15.0" customHeight="1">
      <c r="A134" s="371" t="s">
        <v>242</v>
      </c>
      <c r="B134" s="24"/>
      <c r="C134" s="25"/>
      <c r="D134" s="326"/>
      <c r="E134" s="373">
        <f t="shared" ref="E134:AB134" si="258">SUM(E130:E133)</f>
        <v>4</v>
      </c>
      <c r="F134" s="374">
        <f t="shared" si="258"/>
        <v>52000</v>
      </c>
      <c r="G134" s="375">
        <f t="shared" si="258"/>
        <v>58000</v>
      </c>
      <c r="H134" s="376">
        <f t="shared" si="258"/>
        <v>4</v>
      </c>
      <c r="I134" s="377">
        <f t="shared" si="258"/>
        <v>52000</v>
      </c>
      <c r="J134" s="377">
        <f t="shared" si="258"/>
        <v>58000</v>
      </c>
      <c r="K134" s="378">
        <f t="shared" si="258"/>
        <v>0</v>
      </c>
      <c r="L134" s="374">
        <f t="shared" si="258"/>
        <v>0</v>
      </c>
      <c r="M134" s="374">
        <f t="shared" si="258"/>
        <v>0</v>
      </c>
      <c r="N134" s="373">
        <f t="shared" si="258"/>
        <v>0</v>
      </c>
      <c r="O134" s="374">
        <f t="shared" si="258"/>
        <v>0</v>
      </c>
      <c r="P134" s="374">
        <f t="shared" si="258"/>
        <v>0</v>
      </c>
      <c r="Q134" s="378">
        <f t="shared" si="258"/>
        <v>0</v>
      </c>
      <c r="R134" s="374">
        <f t="shared" si="258"/>
        <v>0</v>
      </c>
      <c r="S134" s="374">
        <f t="shared" si="258"/>
        <v>0</v>
      </c>
      <c r="T134" s="373">
        <f t="shared" si="258"/>
        <v>0</v>
      </c>
      <c r="U134" s="374">
        <f t="shared" si="258"/>
        <v>0</v>
      </c>
      <c r="V134" s="374">
        <f t="shared" si="258"/>
        <v>0</v>
      </c>
      <c r="W134" s="378">
        <f t="shared" si="258"/>
        <v>0</v>
      </c>
      <c r="X134" s="374">
        <f t="shared" si="258"/>
        <v>0</v>
      </c>
      <c r="Y134" s="374">
        <f t="shared" si="258"/>
        <v>0</v>
      </c>
      <c r="Z134" s="373">
        <f t="shared" si="258"/>
        <v>0</v>
      </c>
      <c r="AA134" s="374">
        <f t="shared" si="258"/>
        <v>0</v>
      </c>
      <c r="AB134" s="374">
        <f t="shared" si="258"/>
        <v>0</v>
      </c>
      <c r="AC134" s="330">
        <f t="shared" si="254"/>
        <v>58000</v>
      </c>
      <c r="AD134" s="379">
        <f t="shared" si="255"/>
        <v>58000</v>
      </c>
      <c r="AE134" s="387">
        <f t="shared" si="256"/>
        <v>0</v>
      </c>
      <c r="AF134" s="388">
        <f t="shared" si="257"/>
        <v>0</v>
      </c>
      <c r="AG134" s="389"/>
      <c r="AH134" s="143"/>
      <c r="AI134" s="143"/>
    </row>
    <row r="135" ht="15.0" customHeight="1">
      <c r="A135" s="390" t="s">
        <v>103</v>
      </c>
      <c r="B135" s="291" t="s">
        <v>243</v>
      </c>
      <c r="C135" s="209" t="s">
        <v>244</v>
      </c>
      <c r="D135" s="283"/>
      <c r="E135" s="284"/>
      <c r="F135" s="285"/>
      <c r="G135" s="285"/>
      <c r="H135" s="284"/>
      <c r="I135" s="285"/>
      <c r="J135" s="285"/>
      <c r="K135" s="285"/>
      <c r="L135" s="285"/>
      <c r="M135" s="286"/>
      <c r="N135" s="284"/>
      <c r="O135" s="285"/>
      <c r="P135" s="286"/>
      <c r="Q135" s="285"/>
      <c r="R135" s="285"/>
      <c r="S135" s="286"/>
      <c r="T135" s="284"/>
      <c r="U135" s="285"/>
      <c r="V135" s="286"/>
      <c r="W135" s="285"/>
      <c r="X135" s="285"/>
      <c r="Y135" s="286"/>
      <c r="Z135" s="284"/>
      <c r="AA135" s="285"/>
      <c r="AB135" s="286"/>
      <c r="AC135" s="284"/>
      <c r="AD135" s="285"/>
      <c r="AE135" s="363"/>
      <c r="AF135" s="383"/>
      <c r="AG135" s="384"/>
      <c r="AH135" s="143"/>
      <c r="AI135" s="143"/>
    </row>
    <row r="136" ht="30.0" customHeight="1">
      <c r="A136" s="144" t="s">
        <v>105</v>
      </c>
      <c r="B136" s="145" t="s">
        <v>245</v>
      </c>
      <c r="C136" s="287" t="s">
        <v>246</v>
      </c>
      <c r="D136" s="223"/>
      <c r="E136" s="244">
        <f t="shared" ref="E136:AB136" si="259">SUM(E137:E142)</f>
        <v>208</v>
      </c>
      <c r="F136" s="245">
        <f t="shared" si="259"/>
        <v>6360</v>
      </c>
      <c r="G136" s="246">
        <f t="shared" si="259"/>
        <v>153600</v>
      </c>
      <c r="H136" s="148">
        <f t="shared" si="259"/>
        <v>208</v>
      </c>
      <c r="I136" s="149">
        <f t="shared" si="259"/>
        <v>6360</v>
      </c>
      <c r="J136" s="181">
        <f t="shared" si="259"/>
        <v>153600</v>
      </c>
      <c r="K136" s="257">
        <f t="shared" si="259"/>
        <v>0</v>
      </c>
      <c r="L136" s="245">
        <f t="shared" si="259"/>
        <v>0</v>
      </c>
      <c r="M136" s="258">
        <f t="shared" si="259"/>
        <v>0</v>
      </c>
      <c r="N136" s="244">
        <f t="shared" si="259"/>
        <v>0</v>
      </c>
      <c r="O136" s="245">
        <f t="shared" si="259"/>
        <v>0</v>
      </c>
      <c r="P136" s="258">
        <f t="shared" si="259"/>
        <v>0</v>
      </c>
      <c r="Q136" s="257">
        <f t="shared" si="259"/>
        <v>0</v>
      </c>
      <c r="R136" s="245">
        <f t="shared" si="259"/>
        <v>0</v>
      </c>
      <c r="S136" s="258">
        <f t="shared" si="259"/>
        <v>0</v>
      </c>
      <c r="T136" s="244">
        <f t="shared" si="259"/>
        <v>0</v>
      </c>
      <c r="U136" s="245">
        <f t="shared" si="259"/>
        <v>0</v>
      </c>
      <c r="V136" s="258">
        <f t="shared" si="259"/>
        <v>0</v>
      </c>
      <c r="W136" s="257">
        <f t="shared" si="259"/>
        <v>0</v>
      </c>
      <c r="X136" s="245">
        <f t="shared" si="259"/>
        <v>0</v>
      </c>
      <c r="Y136" s="258">
        <f t="shared" si="259"/>
        <v>0</v>
      </c>
      <c r="Z136" s="244">
        <f t="shared" si="259"/>
        <v>0</v>
      </c>
      <c r="AA136" s="245">
        <f t="shared" si="259"/>
        <v>0</v>
      </c>
      <c r="AB136" s="258">
        <f t="shared" si="259"/>
        <v>0</v>
      </c>
      <c r="AC136" s="151">
        <f t="shared" ref="AC136:AC160" si="260">G136+M136+S136+Y136</f>
        <v>153600</v>
      </c>
      <c r="AD136" s="391">
        <f t="shared" ref="AD136:AD160" si="261">J136+P136+V136+AB136</f>
        <v>153600</v>
      </c>
      <c r="AE136" s="392">
        <f t="shared" ref="AE136:AE161" si="262">AC136-AD136</f>
        <v>0</v>
      </c>
      <c r="AF136" s="393">
        <f t="shared" ref="AF136:AF161" si="263">AE136/AC136</f>
        <v>0</v>
      </c>
      <c r="AG136" s="394"/>
      <c r="AH136" s="156"/>
      <c r="AI136" s="156"/>
    </row>
    <row r="137" ht="30.0" customHeight="1">
      <c r="A137" s="157" t="s">
        <v>108</v>
      </c>
      <c r="B137" s="158" t="s">
        <v>109</v>
      </c>
      <c r="C137" s="159" t="s">
        <v>247</v>
      </c>
      <c r="D137" s="160" t="s">
        <v>162</v>
      </c>
      <c r="E137" s="161">
        <v>40.0</v>
      </c>
      <c r="F137" s="162">
        <v>1500.0</v>
      </c>
      <c r="G137" s="163">
        <f t="shared" ref="G137:G142" si="264">E137*F137</f>
        <v>60000</v>
      </c>
      <c r="H137" s="161">
        <v>40.0</v>
      </c>
      <c r="I137" s="162">
        <v>1500.0</v>
      </c>
      <c r="J137" s="182">
        <f t="shared" ref="J137:J140" si="265">H137*I137</f>
        <v>60000</v>
      </c>
      <c r="K137" s="249"/>
      <c r="L137" s="162"/>
      <c r="M137" s="182">
        <f t="shared" ref="M137:M142" si="266">K137*L137</f>
        <v>0</v>
      </c>
      <c r="N137" s="161"/>
      <c r="O137" s="162"/>
      <c r="P137" s="182">
        <f t="shared" ref="P137:P142" si="267">N137*O137</f>
        <v>0</v>
      </c>
      <c r="Q137" s="249"/>
      <c r="R137" s="162"/>
      <c r="S137" s="182">
        <f t="shared" ref="S137:S142" si="268">Q137*R137</f>
        <v>0</v>
      </c>
      <c r="T137" s="161"/>
      <c r="U137" s="162"/>
      <c r="V137" s="182">
        <f t="shared" ref="V137:V142" si="269">T137*U137</f>
        <v>0</v>
      </c>
      <c r="W137" s="249"/>
      <c r="X137" s="162"/>
      <c r="Y137" s="182">
        <f t="shared" ref="Y137:Y142" si="270">W137*X137</f>
        <v>0</v>
      </c>
      <c r="Z137" s="161"/>
      <c r="AA137" s="162"/>
      <c r="AB137" s="182">
        <f t="shared" ref="AB137:AB142" si="271">Z137*AA137</f>
        <v>0</v>
      </c>
      <c r="AC137" s="164">
        <f t="shared" si="260"/>
        <v>60000</v>
      </c>
      <c r="AD137" s="368">
        <f t="shared" si="261"/>
        <v>60000</v>
      </c>
      <c r="AE137" s="164">
        <f t="shared" si="262"/>
        <v>0</v>
      </c>
      <c r="AF137" s="318">
        <f t="shared" si="263"/>
        <v>0</v>
      </c>
      <c r="AG137" s="319"/>
      <c r="AH137" s="143"/>
      <c r="AI137" s="143"/>
    </row>
    <row r="138" ht="30.0" customHeight="1">
      <c r="A138" s="157" t="s">
        <v>108</v>
      </c>
      <c r="B138" s="158" t="s">
        <v>112</v>
      </c>
      <c r="C138" s="159" t="s">
        <v>248</v>
      </c>
      <c r="D138" s="160" t="s">
        <v>162</v>
      </c>
      <c r="E138" s="161">
        <v>35.0</v>
      </c>
      <c r="F138" s="162">
        <v>1500.0</v>
      </c>
      <c r="G138" s="163">
        <f t="shared" si="264"/>
        <v>52500</v>
      </c>
      <c r="H138" s="161">
        <v>35.0</v>
      </c>
      <c r="I138" s="162">
        <v>1500.0</v>
      </c>
      <c r="J138" s="182">
        <f t="shared" si="265"/>
        <v>52500</v>
      </c>
      <c r="K138" s="249"/>
      <c r="L138" s="162"/>
      <c r="M138" s="182">
        <f t="shared" si="266"/>
        <v>0</v>
      </c>
      <c r="N138" s="161"/>
      <c r="O138" s="162"/>
      <c r="P138" s="182">
        <f t="shared" si="267"/>
        <v>0</v>
      </c>
      <c r="Q138" s="249"/>
      <c r="R138" s="162"/>
      <c r="S138" s="182">
        <f t="shared" si="268"/>
        <v>0</v>
      </c>
      <c r="T138" s="161"/>
      <c r="U138" s="162"/>
      <c r="V138" s="182">
        <f t="shared" si="269"/>
        <v>0</v>
      </c>
      <c r="W138" s="249"/>
      <c r="X138" s="162"/>
      <c r="Y138" s="182">
        <f t="shared" si="270"/>
        <v>0</v>
      </c>
      <c r="Z138" s="161"/>
      <c r="AA138" s="162"/>
      <c r="AB138" s="182">
        <f t="shared" si="271"/>
        <v>0</v>
      </c>
      <c r="AC138" s="164">
        <f t="shared" si="260"/>
        <v>52500</v>
      </c>
      <c r="AD138" s="368">
        <f t="shared" si="261"/>
        <v>52500</v>
      </c>
      <c r="AE138" s="164">
        <f t="shared" si="262"/>
        <v>0</v>
      </c>
      <c r="AF138" s="318">
        <f t="shared" si="263"/>
        <v>0</v>
      </c>
      <c r="AG138" s="319"/>
      <c r="AH138" s="143"/>
      <c r="AI138" s="143"/>
    </row>
    <row r="139" ht="30.0" customHeight="1">
      <c r="A139" s="169" t="s">
        <v>108</v>
      </c>
      <c r="B139" s="170" t="s">
        <v>114</v>
      </c>
      <c r="C139" s="171" t="s">
        <v>249</v>
      </c>
      <c r="D139" s="172" t="s">
        <v>162</v>
      </c>
      <c r="E139" s="173">
        <v>10.0</v>
      </c>
      <c r="F139" s="174">
        <v>1500.0</v>
      </c>
      <c r="G139" s="175">
        <f t="shared" si="264"/>
        <v>15000</v>
      </c>
      <c r="H139" s="173">
        <v>10.0</v>
      </c>
      <c r="I139" s="174">
        <v>1500.0</v>
      </c>
      <c r="J139" s="272">
        <f t="shared" si="265"/>
        <v>15000</v>
      </c>
      <c r="K139" s="271"/>
      <c r="L139" s="174"/>
      <c r="M139" s="272">
        <f t="shared" si="266"/>
        <v>0</v>
      </c>
      <c r="N139" s="173"/>
      <c r="O139" s="174"/>
      <c r="P139" s="272">
        <f t="shared" si="267"/>
        <v>0</v>
      </c>
      <c r="Q139" s="271"/>
      <c r="R139" s="174"/>
      <c r="S139" s="272">
        <f t="shared" si="268"/>
        <v>0</v>
      </c>
      <c r="T139" s="173"/>
      <c r="U139" s="174"/>
      <c r="V139" s="272">
        <f t="shared" si="269"/>
        <v>0</v>
      </c>
      <c r="W139" s="271"/>
      <c r="X139" s="174"/>
      <c r="Y139" s="272">
        <f t="shared" si="270"/>
        <v>0</v>
      </c>
      <c r="Z139" s="173"/>
      <c r="AA139" s="174"/>
      <c r="AB139" s="272">
        <f t="shared" si="271"/>
        <v>0</v>
      </c>
      <c r="AC139" s="176">
        <f t="shared" si="260"/>
        <v>15000</v>
      </c>
      <c r="AD139" s="395">
        <f t="shared" si="261"/>
        <v>15000</v>
      </c>
      <c r="AE139" s="176">
        <f t="shared" si="262"/>
        <v>0</v>
      </c>
      <c r="AF139" s="396">
        <f t="shared" si="263"/>
        <v>0</v>
      </c>
      <c r="AG139" s="397"/>
      <c r="AH139" s="143"/>
      <c r="AI139" s="143"/>
    </row>
    <row r="140" ht="30.0" customHeight="1">
      <c r="A140" s="169" t="s">
        <v>108</v>
      </c>
      <c r="B140" s="170" t="s">
        <v>121</v>
      </c>
      <c r="C140" s="171" t="s">
        <v>250</v>
      </c>
      <c r="D140" s="172" t="s">
        <v>251</v>
      </c>
      <c r="E140" s="173">
        <v>90.0</v>
      </c>
      <c r="F140" s="174">
        <v>180.0</v>
      </c>
      <c r="G140" s="175">
        <f t="shared" si="264"/>
        <v>16200</v>
      </c>
      <c r="H140" s="173">
        <v>90.0</v>
      </c>
      <c r="I140" s="174">
        <v>180.0</v>
      </c>
      <c r="J140" s="272">
        <f t="shared" si="265"/>
        <v>16200</v>
      </c>
      <c r="K140" s="271"/>
      <c r="L140" s="174"/>
      <c r="M140" s="272">
        <f t="shared" si="266"/>
        <v>0</v>
      </c>
      <c r="N140" s="173"/>
      <c r="O140" s="174"/>
      <c r="P140" s="272">
        <f t="shared" si="267"/>
        <v>0</v>
      </c>
      <c r="Q140" s="271"/>
      <c r="R140" s="174"/>
      <c r="S140" s="272">
        <f t="shared" si="268"/>
        <v>0</v>
      </c>
      <c r="T140" s="173"/>
      <c r="U140" s="174"/>
      <c r="V140" s="272">
        <f t="shared" si="269"/>
        <v>0</v>
      </c>
      <c r="W140" s="271"/>
      <c r="X140" s="174"/>
      <c r="Y140" s="272">
        <f t="shared" si="270"/>
        <v>0</v>
      </c>
      <c r="Z140" s="173"/>
      <c r="AA140" s="174"/>
      <c r="AB140" s="272">
        <f t="shared" si="271"/>
        <v>0</v>
      </c>
      <c r="AC140" s="176">
        <f t="shared" si="260"/>
        <v>16200</v>
      </c>
      <c r="AD140" s="395">
        <f t="shared" si="261"/>
        <v>16200</v>
      </c>
      <c r="AE140" s="176">
        <f t="shared" si="262"/>
        <v>0</v>
      </c>
      <c r="AF140" s="396">
        <f t="shared" si="263"/>
        <v>0</v>
      </c>
      <c r="AG140" s="397"/>
      <c r="AH140" s="143"/>
      <c r="AI140" s="143"/>
    </row>
    <row r="141" ht="39.75" customHeight="1">
      <c r="A141" s="169" t="s">
        <v>108</v>
      </c>
      <c r="B141" s="170" t="s">
        <v>201</v>
      </c>
      <c r="C141" s="171" t="s">
        <v>252</v>
      </c>
      <c r="D141" s="172" t="s">
        <v>251</v>
      </c>
      <c r="E141" s="173">
        <v>30.0</v>
      </c>
      <c r="F141" s="174">
        <v>180.0</v>
      </c>
      <c r="G141" s="175">
        <f t="shared" si="264"/>
        <v>5400</v>
      </c>
      <c r="H141" s="173">
        <v>30.0</v>
      </c>
      <c r="I141" s="174">
        <v>180.0</v>
      </c>
      <c r="J141" s="272">
        <v>5400.0</v>
      </c>
      <c r="K141" s="271"/>
      <c r="L141" s="174"/>
      <c r="M141" s="272">
        <f t="shared" si="266"/>
        <v>0</v>
      </c>
      <c r="N141" s="173"/>
      <c r="O141" s="174"/>
      <c r="P141" s="272">
        <f t="shared" si="267"/>
        <v>0</v>
      </c>
      <c r="Q141" s="271"/>
      <c r="R141" s="174"/>
      <c r="S141" s="272">
        <f t="shared" si="268"/>
        <v>0</v>
      </c>
      <c r="T141" s="173"/>
      <c r="U141" s="174"/>
      <c r="V141" s="272">
        <f t="shared" si="269"/>
        <v>0</v>
      </c>
      <c r="W141" s="271"/>
      <c r="X141" s="174"/>
      <c r="Y141" s="272">
        <f t="shared" si="270"/>
        <v>0</v>
      </c>
      <c r="Z141" s="173"/>
      <c r="AA141" s="174"/>
      <c r="AB141" s="272">
        <f t="shared" si="271"/>
        <v>0</v>
      </c>
      <c r="AC141" s="176">
        <f t="shared" si="260"/>
        <v>5400</v>
      </c>
      <c r="AD141" s="395">
        <f t="shared" si="261"/>
        <v>5400</v>
      </c>
      <c r="AE141" s="176">
        <f t="shared" si="262"/>
        <v>0</v>
      </c>
      <c r="AF141" s="396">
        <f t="shared" si="263"/>
        <v>0</v>
      </c>
      <c r="AG141" s="397"/>
      <c r="AH141" s="143"/>
      <c r="AI141" s="143"/>
    </row>
    <row r="142" ht="30.0" customHeight="1">
      <c r="A142" s="169" t="s">
        <v>108</v>
      </c>
      <c r="B142" s="170" t="s">
        <v>203</v>
      </c>
      <c r="C142" s="171" t="s">
        <v>253</v>
      </c>
      <c r="D142" s="172" t="s">
        <v>162</v>
      </c>
      <c r="E142" s="173">
        <v>3.0</v>
      </c>
      <c r="F142" s="174">
        <v>1500.0</v>
      </c>
      <c r="G142" s="175">
        <f t="shared" si="264"/>
        <v>4500</v>
      </c>
      <c r="H142" s="173">
        <v>3.0</v>
      </c>
      <c r="I142" s="174">
        <v>1500.0</v>
      </c>
      <c r="J142" s="272">
        <f>H142*I142</f>
        <v>4500</v>
      </c>
      <c r="K142" s="271"/>
      <c r="L142" s="174"/>
      <c r="M142" s="272">
        <f t="shared" si="266"/>
        <v>0</v>
      </c>
      <c r="N142" s="173"/>
      <c r="O142" s="174"/>
      <c r="P142" s="272">
        <f t="shared" si="267"/>
        <v>0</v>
      </c>
      <c r="Q142" s="271"/>
      <c r="R142" s="174"/>
      <c r="S142" s="272">
        <f t="shared" si="268"/>
        <v>0</v>
      </c>
      <c r="T142" s="173"/>
      <c r="U142" s="174"/>
      <c r="V142" s="272">
        <f t="shared" si="269"/>
        <v>0</v>
      </c>
      <c r="W142" s="271"/>
      <c r="X142" s="174"/>
      <c r="Y142" s="272">
        <f t="shared" si="270"/>
        <v>0</v>
      </c>
      <c r="Z142" s="173"/>
      <c r="AA142" s="174"/>
      <c r="AB142" s="272">
        <f t="shared" si="271"/>
        <v>0</v>
      </c>
      <c r="AC142" s="280">
        <f t="shared" si="260"/>
        <v>4500</v>
      </c>
      <c r="AD142" s="370">
        <f t="shared" si="261"/>
        <v>4500</v>
      </c>
      <c r="AE142" s="176">
        <f t="shared" si="262"/>
        <v>0</v>
      </c>
      <c r="AF142" s="396">
        <f t="shared" si="263"/>
        <v>0</v>
      </c>
      <c r="AG142" s="397"/>
      <c r="AH142" s="143"/>
      <c r="AI142" s="143"/>
    </row>
    <row r="143" ht="15.0" customHeight="1">
      <c r="A143" s="144" t="s">
        <v>105</v>
      </c>
      <c r="B143" s="145" t="s">
        <v>254</v>
      </c>
      <c r="C143" s="288" t="s">
        <v>255</v>
      </c>
      <c r="D143" s="147"/>
      <c r="E143" s="148">
        <f t="shared" ref="E143:AB143" si="272">SUM(E144:E146)</f>
        <v>0</v>
      </c>
      <c r="F143" s="149">
        <f t="shared" si="272"/>
        <v>0</v>
      </c>
      <c r="G143" s="150">
        <f t="shared" si="272"/>
        <v>0</v>
      </c>
      <c r="H143" s="148">
        <f t="shared" si="272"/>
        <v>0</v>
      </c>
      <c r="I143" s="149">
        <f t="shared" si="272"/>
        <v>0</v>
      </c>
      <c r="J143" s="181">
        <f t="shared" si="272"/>
        <v>0</v>
      </c>
      <c r="K143" s="247">
        <f t="shared" si="272"/>
        <v>0</v>
      </c>
      <c r="L143" s="149">
        <f t="shared" si="272"/>
        <v>0</v>
      </c>
      <c r="M143" s="181">
        <f t="shared" si="272"/>
        <v>0</v>
      </c>
      <c r="N143" s="148">
        <f t="shared" si="272"/>
        <v>0</v>
      </c>
      <c r="O143" s="149">
        <f t="shared" si="272"/>
        <v>0</v>
      </c>
      <c r="P143" s="181">
        <f t="shared" si="272"/>
        <v>0</v>
      </c>
      <c r="Q143" s="247">
        <f t="shared" si="272"/>
        <v>0</v>
      </c>
      <c r="R143" s="149">
        <f t="shared" si="272"/>
        <v>0</v>
      </c>
      <c r="S143" s="181">
        <f t="shared" si="272"/>
        <v>0</v>
      </c>
      <c r="T143" s="148">
        <f t="shared" si="272"/>
        <v>0</v>
      </c>
      <c r="U143" s="149">
        <f t="shared" si="272"/>
        <v>0</v>
      </c>
      <c r="V143" s="181">
        <f t="shared" si="272"/>
        <v>0</v>
      </c>
      <c r="W143" s="247">
        <f t="shared" si="272"/>
        <v>0</v>
      </c>
      <c r="X143" s="149">
        <f t="shared" si="272"/>
        <v>0</v>
      </c>
      <c r="Y143" s="181">
        <f t="shared" si="272"/>
        <v>0</v>
      </c>
      <c r="Z143" s="148">
        <f t="shared" si="272"/>
        <v>0</v>
      </c>
      <c r="AA143" s="149">
        <f t="shared" si="272"/>
        <v>0</v>
      </c>
      <c r="AB143" s="181">
        <f t="shared" si="272"/>
        <v>0</v>
      </c>
      <c r="AC143" s="151">
        <f t="shared" si="260"/>
        <v>0</v>
      </c>
      <c r="AD143" s="391">
        <f t="shared" si="261"/>
        <v>0</v>
      </c>
      <c r="AE143" s="392">
        <f t="shared" si="262"/>
        <v>0</v>
      </c>
      <c r="AF143" s="393" t="str">
        <f t="shared" si="263"/>
        <v>#DIV/0!</v>
      </c>
      <c r="AG143" s="394"/>
      <c r="AH143" s="156"/>
      <c r="AI143" s="156"/>
    </row>
    <row r="144" ht="30.0" customHeight="1">
      <c r="A144" s="157" t="s">
        <v>108</v>
      </c>
      <c r="B144" s="158" t="s">
        <v>109</v>
      </c>
      <c r="C144" s="159" t="s">
        <v>256</v>
      </c>
      <c r="D144" s="160" t="s">
        <v>133</v>
      </c>
      <c r="E144" s="161"/>
      <c r="F144" s="162"/>
      <c r="G144" s="163">
        <f t="shared" ref="G144:G146" si="273">E144*F144</f>
        <v>0</v>
      </c>
      <c r="H144" s="161"/>
      <c r="I144" s="162"/>
      <c r="J144" s="182">
        <f t="shared" ref="J144:J146" si="274">H144*I144</f>
        <v>0</v>
      </c>
      <c r="K144" s="249"/>
      <c r="L144" s="162"/>
      <c r="M144" s="182">
        <f t="shared" ref="M144:M146" si="275">K144*L144</f>
        <v>0</v>
      </c>
      <c r="N144" s="161"/>
      <c r="O144" s="162"/>
      <c r="P144" s="182">
        <f t="shared" ref="P144:P146" si="276">N144*O144</f>
        <v>0</v>
      </c>
      <c r="Q144" s="249"/>
      <c r="R144" s="162"/>
      <c r="S144" s="182">
        <f t="shared" ref="S144:S146" si="277">Q144*R144</f>
        <v>0</v>
      </c>
      <c r="T144" s="161"/>
      <c r="U144" s="162"/>
      <c r="V144" s="182">
        <f t="shared" ref="V144:V146" si="278">T144*U144</f>
        <v>0</v>
      </c>
      <c r="W144" s="249"/>
      <c r="X144" s="162"/>
      <c r="Y144" s="182">
        <f t="shared" ref="Y144:Y146" si="279">W144*X144</f>
        <v>0</v>
      </c>
      <c r="Z144" s="161"/>
      <c r="AA144" s="162"/>
      <c r="AB144" s="182">
        <f t="shared" ref="AB144:AB146" si="280">Z144*AA144</f>
        <v>0</v>
      </c>
      <c r="AC144" s="164">
        <f t="shared" si="260"/>
        <v>0</v>
      </c>
      <c r="AD144" s="368">
        <f t="shared" si="261"/>
        <v>0</v>
      </c>
      <c r="AE144" s="164">
        <f t="shared" si="262"/>
        <v>0</v>
      </c>
      <c r="AF144" s="318" t="str">
        <f t="shared" si="263"/>
        <v>#DIV/0!</v>
      </c>
      <c r="AG144" s="319"/>
      <c r="AH144" s="143"/>
      <c r="AI144" s="143"/>
    </row>
    <row r="145" ht="30.0" customHeight="1">
      <c r="A145" s="157" t="s">
        <v>108</v>
      </c>
      <c r="B145" s="158" t="s">
        <v>112</v>
      </c>
      <c r="C145" s="159" t="s">
        <v>256</v>
      </c>
      <c r="D145" s="160" t="s">
        <v>133</v>
      </c>
      <c r="E145" s="161"/>
      <c r="F145" s="162"/>
      <c r="G145" s="163">
        <f t="shared" si="273"/>
        <v>0</v>
      </c>
      <c r="H145" s="161"/>
      <c r="I145" s="162"/>
      <c r="J145" s="182">
        <f t="shared" si="274"/>
        <v>0</v>
      </c>
      <c r="K145" s="249"/>
      <c r="L145" s="162"/>
      <c r="M145" s="182">
        <f t="shared" si="275"/>
        <v>0</v>
      </c>
      <c r="N145" s="161"/>
      <c r="O145" s="162"/>
      <c r="P145" s="182">
        <f t="shared" si="276"/>
        <v>0</v>
      </c>
      <c r="Q145" s="249"/>
      <c r="R145" s="162"/>
      <c r="S145" s="182">
        <f t="shared" si="277"/>
        <v>0</v>
      </c>
      <c r="T145" s="161"/>
      <c r="U145" s="162"/>
      <c r="V145" s="182">
        <f t="shared" si="278"/>
        <v>0</v>
      </c>
      <c r="W145" s="249"/>
      <c r="X145" s="162"/>
      <c r="Y145" s="182">
        <f t="shared" si="279"/>
        <v>0</v>
      </c>
      <c r="Z145" s="161"/>
      <c r="AA145" s="162"/>
      <c r="AB145" s="182">
        <f t="shared" si="280"/>
        <v>0</v>
      </c>
      <c r="AC145" s="164">
        <f t="shared" si="260"/>
        <v>0</v>
      </c>
      <c r="AD145" s="368">
        <f t="shared" si="261"/>
        <v>0</v>
      </c>
      <c r="AE145" s="164">
        <f t="shared" si="262"/>
        <v>0</v>
      </c>
      <c r="AF145" s="318" t="str">
        <f t="shared" si="263"/>
        <v>#DIV/0!</v>
      </c>
      <c r="AG145" s="319"/>
      <c r="AH145" s="143"/>
      <c r="AI145" s="143"/>
    </row>
    <row r="146" ht="30.0" customHeight="1">
      <c r="A146" s="169" t="s">
        <v>108</v>
      </c>
      <c r="B146" s="170" t="s">
        <v>114</v>
      </c>
      <c r="C146" s="171" t="s">
        <v>256</v>
      </c>
      <c r="D146" s="172" t="s">
        <v>133</v>
      </c>
      <c r="E146" s="173"/>
      <c r="F146" s="174"/>
      <c r="G146" s="175">
        <f t="shared" si="273"/>
        <v>0</v>
      </c>
      <c r="H146" s="173"/>
      <c r="I146" s="174"/>
      <c r="J146" s="272">
        <f t="shared" si="274"/>
        <v>0</v>
      </c>
      <c r="K146" s="271"/>
      <c r="L146" s="174"/>
      <c r="M146" s="272">
        <f t="shared" si="275"/>
        <v>0</v>
      </c>
      <c r="N146" s="173"/>
      <c r="O146" s="174"/>
      <c r="P146" s="272">
        <f t="shared" si="276"/>
        <v>0</v>
      </c>
      <c r="Q146" s="271"/>
      <c r="R146" s="174"/>
      <c r="S146" s="272">
        <f t="shared" si="277"/>
        <v>0</v>
      </c>
      <c r="T146" s="173"/>
      <c r="U146" s="174"/>
      <c r="V146" s="272">
        <f t="shared" si="278"/>
        <v>0</v>
      </c>
      <c r="W146" s="271"/>
      <c r="X146" s="174"/>
      <c r="Y146" s="272">
        <f t="shared" si="279"/>
        <v>0</v>
      </c>
      <c r="Z146" s="173"/>
      <c r="AA146" s="174"/>
      <c r="AB146" s="272">
        <f t="shared" si="280"/>
        <v>0</v>
      </c>
      <c r="AC146" s="176">
        <f t="shared" si="260"/>
        <v>0</v>
      </c>
      <c r="AD146" s="395">
        <f t="shared" si="261"/>
        <v>0</v>
      </c>
      <c r="AE146" s="176">
        <f t="shared" si="262"/>
        <v>0</v>
      </c>
      <c r="AF146" s="396" t="str">
        <f t="shared" si="263"/>
        <v>#DIV/0!</v>
      </c>
      <c r="AG146" s="397"/>
      <c r="AH146" s="143"/>
      <c r="AI146" s="143"/>
    </row>
    <row r="147" ht="15.0" customHeight="1">
      <c r="A147" s="144" t="s">
        <v>105</v>
      </c>
      <c r="B147" s="145" t="s">
        <v>257</v>
      </c>
      <c r="C147" s="288" t="s">
        <v>258</v>
      </c>
      <c r="D147" s="147"/>
      <c r="E147" s="148">
        <f t="shared" ref="E147:AB147" si="281">SUM(E148:E152)</f>
        <v>0</v>
      </c>
      <c r="F147" s="149">
        <f t="shared" si="281"/>
        <v>0</v>
      </c>
      <c r="G147" s="150">
        <f t="shared" si="281"/>
        <v>0</v>
      </c>
      <c r="H147" s="148">
        <f t="shared" si="281"/>
        <v>0</v>
      </c>
      <c r="I147" s="149">
        <f t="shared" si="281"/>
        <v>0</v>
      </c>
      <c r="J147" s="181">
        <f t="shared" si="281"/>
        <v>0</v>
      </c>
      <c r="K147" s="247">
        <f t="shared" si="281"/>
        <v>0</v>
      </c>
      <c r="L147" s="149">
        <f t="shared" si="281"/>
        <v>0</v>
      </c>
      <c r="M147" s="181">
        <f t="shared" si="281"/>
        <v>0</v>
      </c>
      <c r="N147" s="148">
        <f t="shared" si="281"/>
        <v>0</v>
      </c>
      <c r="O147" s="149">
        <f t="shared" si="281"/>
        <v>0</v>
      </c>
      <c r="P147" s="181">
        <f t="shared" si="281"/>
        <v>0</v>
      </c>
      <c r="Q147" s="247">
        <f t="shared" si="281"/>
        <v>0</v>
      </c>
      <c r="R147" s="149">
        <f t="shared" si="281"/>
        <v>0</v>
      </c>
      <c r="S147" s="181">
        <f t="shared" si="281"/>
        <v>0</v>
      </c>
      <c r="T147" s="148">
        <f t="shared" si="281"/>
        <v>0</v>
      </c>
      <c r="U147" s="149">
        <f t="shared" si="281"/>
        <v>0</v>
      </c>
      <c r="V147" s="181">
        <f t="shared" si="281"/>
        <v>0</v>
      </c>
      <c r="W147" s="247">
        <f t="shared" si="281"/>
        <v>0</v>
      </c>
      <c r="X147" s="149">
        <f t="shared" si="281"/>
        <v>0</v>
      </c>
      <c r="Y147" s="181">
        <f t="shared" si="281"/>
        <v>0</v>
      </c>
      <c r="Z147" s="148">
        <f t="shared" si="281"/>
        <v>0</v>
      </c>
      <c r="AA147" s="149">
        <f t="shared" si="281"/>
        <v>0</v>
      </c>
      <c r="AB147" s="150">
        <f t="shared" si="281"/>
        <v>0</v>
      </c>
      <c r="AC147" s="392">
        <f t="shared" si="260"/>
        <v>0</v>
      </c>
      <c r="AD147" s="398">
        <f t="shared" si="261"/>
        <v>0</v>
      </c>
      <c r="AE147" s="392">
        <f t="shared" si="262"/>
        <v>0</v>
      </c>
      <c r="AF147" s="393" t="str">
        <f t="shared" si="263"/>
        <v>#DIV/0!</v>
      </c>
      <c r="AG147" s="394"/>
      <c r="AH147" s="156"/>
      <c r="AI147" s="156"/>
    </row>
    <row r="148" ht="30.0" customHeight="1">
      <c r="A148" s="157" t="s">
        <v>108</v>
      </c>
      <c r="B148" s="158" t="s">
        <v>109</v>
      </c>
      <c r="C148" s="159" t="s">
        <v>259</v>
      </c>
      <c r="D148" s="160" t="s">
        <v>260</v>
      </c>
      <c r="E148" s="161"/>
      <c r="F148" s="162"/>
      <c r="G148" s="163">
        <f t="shared" ref="G148:G152" si="282">E148*F148</f>
        <v>0</v>
      </c>
      <c r="H148" s="161"/>
      <c r="I148" s="162"/>
      <c r="J148" s="182">
        <f t="shared" ref="J148:J152" si="283">H148*I148</f>
        <v>0</v>
      </c>
      <c r="K148" s="249"/>
      <c r="L148" s="162"/>
      <c r="M148" s="182">
        <f t="shared" ref="M148:M152" si="284">K148*L148</f>
        <v>0</v>
      </c>
      <c r="N148" s="161"/>
      <c r="O148" s="162"/>
      <c r="P148" s="182">
        <f t="shared" ref="P148:P152" si="285">N148*O148</f>
        <v>0</v>
      </c>
      <c r="Q148" s="249"/>
      <c r="R148" s="162"/>
      <c r="S148" s="182">
        <f t="shared" ref="S148:S152" si="286">Q148*R148</f>
        <v>0</v>
      </c>
      <c r="T148" s="161"/>
      <c r="U148" s="162"/>
      <c r="V148" s="182">
        <f t="shared" ref="V148:V152" si="287">T148*U148</f>
        <v>0</v>
      </c>
      <c r="W148" s="249"/>
      <c r="X148" s="162"/>
      <c r="Y148" s="182">
        <f t="shared" ref="Y148:Y152" si="288">W148*X148</f>
        <v>0</v>
      </c>
      <c r="Z148" s="161"/>
      <c r="AA148" s="162"/>
      <c r="AB148" s="163">
        <f t="shared" ref="AB148:AB152" si="289">Z148*AA148</f>
        <v>0</v>
      </c>
      <c r="AC148" s="164">
        <f t="shared" si="260"/>
        <v>0</v>
      </c>
      <c r="AD148" s="368">
        <f t="shared" si="261"/>
        <v>0</v>
      </c>
      <c r="AE148" s="164">
        <f t="shared" si="262"/>
        <v>0</v>
      </c>
      <c r="AF148" s="318" t="str">
        <f t="shared" si="263"/>
        <v>#DIV/0!</v>
      </c>
      <c r="AG148" s="319"/>
      <c r="AH148" s="143"/>
      <c r="AI148" s="143"/>
    </row>
    <row r="149" ht="30.0" customHeight="1">
      <c r="A149" s="157" t="s">
        <v>108</v>
      </c>
      <c r="B149" s="158" t="s">
        <v>112</v>
      </c>
      <c r="C149" s="159" t="s">
        <v>261</v>
      </c>
      <c r="D149" s="160" t="s">
        <v>260</v>
      </c>
      <c r="E149" s="161"/>
      <c r="F149" s="162"/>
      <c r="G149" s="163">
        <f t="shared" si="282"/>
        <v>0</v>
      </c>
      <c r="H149" s="161"/>
      <c r="I149" s="162"/>
      <c r="J149" s="182">
        <f t="shared" si="283"/>
        <v>0</v>
      </c>
      <c r="K149" s="249"/>
      <c r="L149" s="162"/>
      <c r="M149" s="182">
        <f t="shared" si="284"/>
        <v>0</v>
      </c>
      <c r="N149" s="161"/>
      <c r="O149" s="162"/>
      <c r="P149" s="182">
        <f t="shared" si="285"/>
        <v>0</v>
      </c>
      <c r="Q149" s="249"/>
      <c r="R149" s="162"/>
      <c r="S149" s="182">
        <f t="shared" si="286"/>
        <v>0</v>
      </c>
      <c r="T149" s="161"/>
      <c r="U149" s="162"/>
      <c r="V149" s="182">
        <f t="shared" si="287"/>
        <v>0</v>
      </c>
      <c r="W149" s="249"/>
      <c r="X149" s="162"/>
      <c r="Y149" s="182">
        <f t="shared" si="288"/>
        <v>0</v>
      </c>
      <c r="Z149" s="161"/>
      <c r="AA149" s="162"/>
      <c r="AB149" s="163">
        <f t="shared" si="289"/>
        <v>0</v>
      </c>
      <c r="AC149" s="164">
        <f t="shared" si="260"/>
        <v>0</v>
      </c>
      <c r="AD149" s="368">
        <f t="shared" si="261"/>
        <v>0</v>
      </c>
      <c r="AE149" s="164">
        <f t="shared" si="262"/>
        <v>0</v>
      </c>
      <c r="AF149" s="318" t="str">
        <f t="shared" si="263"/>
        <v>#DIV/0!</v>
      </c>
      <c r="AG149" s="319"/>
      <c r="AH149" s="143"/>
      <c r="AI149" s="143"/>
    </row>
    <row r="150" ht="30.0" customHeight="1">
      <c r="A150" s="157" t="s">
        <v>108</v>
      </c>
      <c r="B150" s="158" t="s">
        <v>114</v>
      </c>
      <c r="C150" s="159" t="s">
        <v>262</v>
      </c>
      <c r="D150" s="160" t="s">
        <v>260</v>
      </c>
      <c r="E150" s="161"/>
      <c r="F150" s="162"/>
      <c r="G150" s="163">
        <f t="shared" si="282"/>
        <v>0</v>
      </c>
      <c r="H150" s="161"/>
      <c r="I150" s="162"/>
      <c r="J150" s="182">
        <f t="shared" si="283"/>
        <v>0</v>
      </c>
      <c r="K150" s="249"/>
      <c r="L150" s="162"/>
      <c r="M150" s="182">
        <f t="shared" si="284"/>
        <v>0</v>
      </c>
      <c r="N150" s="161"/>
      <c r="O150" s="162"/>
      <c r="P150" s="182">
        <f t="shared" si="285"/>
        <v>0</v>
      </c>
      <c r="Q150" s="249"/>
      <c r="R150" s="162"/>
      <c r="S150" s="182">
        <f t="shared" si="286"/>
        <v>0</v>
      </c>
      <c r="T150" s="161"/>
      <c r="U150" s="162"/>
      <c r="V150" s="182">
        <f t="shared" si="287"/>
        <v>0</v>
      </c>
      <c r="W150" s="249"/>
      <c r="X150" s="162"/>
      <c r="Y150" s="182">
        <f t="shared" si="288"/>
        <v>0</v>
      </c>
      <c r="Z150" s="161"/>
      <c r="AA150" s="162"/>
      <c r="AB150" s="163">
        <f t="shared" si="289"/>
        <v>0</v>
      </c>
      <c r="AC150" s="164">
        <f t="shared" si="260"/>
        <v>0</v>
      </c>
      <c r="AD150" s="368">
        <f t="shared" si="261"/>
        <v>0</v>
      </c>
      <c r="AE150" s="164">
        <f t="shared" si="262"/>
        <v>0</v>
      </c>
      <c r="AF150" s="318" t="str">
        <f t="shared" si="263"/>
        <v>#DIV/0!</v>
      </c>
      <c r="AG150" s="319"/>
      <c r="AH150" s="143"/>
      <c r="AI150" s="143"/>
    </row>
    <row r="151" ht="30.0" customHeight="1">
      <c r="A151" s="157" t="s">
        <v>108</v>
      </c>
      <c r="B151" s="158" t="s">
        <v>121</v>
      </c>
      <c r="C151" s="159" t="s">
        <v>263</v>
      </c>
      <c r="D151" s="160" t="s">
        <v>260</v>
      </c>
      <c r="E151" s="161"/>
      <c r="F151" s="162"/>
      <c r="G151" s="163">
        <f t="shared" si="282"/>
        <v>0</v>
      </c>
      <c r="H151" s="161"/>
      <c r="I151" s="162"/>
      <c r="J151" s="182">
        <f t="shared" si="283"/>
        <v>0</v>
      </c>
      <c r="K151" s="249"/>
      <c r="L151" s="162"/>
      <c r="M151" s="182">
        <f t="shared" si="284"/>
        <v>0</v>
      </c>
      <c r="N151" s="161"/>
      <c r="O151" s="162"/>
      <c r="P151" s="182">
        <f t="shared" si="285"/>
        <v>0</v>
      </c>
      <c r="Q151" s="249"/>
      <c r="R151" s="162"/>
      <c r="S151" s="182">
        <f t="shared" si="286"/>
        <v>0</v>
      </c>
      <c r="T151" s="161"/>
      <c r="U151" s="162"/>
      <c r="V151" s="182">
        <f t="shared" si="287"/>
        <v>0</v>
      </c>
      <c r="W151" s="249"/>
      <c r="X151" s="162"/>
      <c r="Y151" s="182">
        <f t="shared" si="288"/>
        <v>0</v>
      </c>
      <c r="Z151" s="161"/>
      <c r="AA151" s="162"/>
      <c r="AB151" s="163">
        <f t="shared" si="289"/>
        <v>0</v>
      </c>
      <c r="AC151" s="164">
        <f t="shared" si="260"/>
        <v>0</v>
      </c>
      <c r="AD151" s="368">
        <f t="shared" si="261"/>
        <v>0</v>
      </c>
      <c r="AE151" s="164">
        <f t="shared" si="262"/>
        <v>0</v>
      </c>
      <c r="AF151" s="318" t="str">
        <f t="shared" si="263"/>
        <v>#DIV/0!</v>
      </c>
      <c r="AG151" s="319"/>
      <c r="AH151" s="143"/>
      <c r="AI151" s="143"/>
    </row>
    <row r="152" ht="30.0" customHeight="1">
      <c r="A152" s="183" t="s">
        <v>108</v>
      </c>
      <c r="B152" s="184" t="s">
        <v>201</v>
      </c>
      <c r="C152" s="185" t="s">
        <v>264</v>
      </c>
      <c r="D152" s="186" t="s">
        <v>260</v>
      </c>
      <c r="E152" s="187"/>
      <c r="F152" s="188"/>
      <c r="G152" s="189">
        <f t="shared" si="282"/>
        <v>0</v>
      </c>
      <c r="H152" s="187"/>
      <c r="I152" s="188"/>
      <c r="J152" s="190">
        <f t="shared" si="283"/>
        <v>0</v>
      </c>
      <c r="K152" s="251"/>
      <c r="L152" s="188"/>
      <c r="M152" s="190">
        <f t="shared" si="284"/>
        <v>0</v>
      </c>
      <c r="N152" s="187"/>
      <c r="O152" s="188"/>
      <c r="P152" s="190">
        <f t="shared" si="285"/>
        <v>0</v>
      </c>
      <c r="Q152" s="251"/>
      <c r="R152" s="188"/>
      <c r="S152" s="190">
        <f t="shared" si="286"/>
        <v>0</v>
      </c>
      <c r="T152" s="187"/>
      <c r="U152" s="188"/>
      <c r="V152" s="190">
        <f t="shared" si="287"/>
        <v>0</v>
      </c>
      <c r="W152" s="251"/>
      <c r="X152" s="188"/>
      <c r="Y152" s="190">
        <f t="shared" si="288"/>
        <v>0</v>
      </c>
      <c r="Z152" s="187"/>
      <c r="AA152" s="188"/>
      <c r="AB152" s="189">
        <f t="shared" si="289"/>
        <v>0</v>
      </c>
      <c r="AC152" s="176">
        <f t="shared" si="260"/>
        <v>0</v>
      </c>
      <c r="AD152" s="395">
        <f t="shared" si="261"/>
        <v>0</v>
      </c>
      <c r="AE152" s="176">
        <f t="shared" si="262"/>
        <v>0</v>
      </c>
      <c r="AF152" s="396" t="str">
        <f t="shared" si="263"/>
        <v>#DIV/0!</v>
      </c>
      <c r="AG152" s="397"/>
      <c r="AH152" s="143"/>
      <c r="AI152" s="143"/>
    </row>
    <row r="153" ht="15.0" customHeight="1">
      <c r="A153" s="144" t="s">
        <v>105</v>
      </c>
      <c r="B153" s="145" t="s">
        <v>265</v>
      </c>
      <c r="C153" s="288" t="s">
        <v>244</v>
      </c>
      <c r="D153" s="147"/>
      <c r="E153" s="148">
        <f t="shared" ref="E153:AB153" si="290">SUM(E154:E159)</f>
        <v>130</v>
      </c>
      <c r="F153" s="149">
        <f t="shared" si="290"/>
        <v>14500</v>
      </c>
      <c r="G153" s="150">
        <f t="shared" si="290"/>
        <v>237500</v>
      </c>
      <c r="H153" s="148">
        <f t="shared" si="290"/>
        <v>135</v>
      </c>
      <c r="I153" s="149">
        <f t="shared" si="290"/>
        <v>14584.7</v>
      </c>
      <c r="J153" s="181">
        <f t="shared" si="290"/>
        <v>237923.5</v>
      </c>
      <c r="K153" s="247">
        <f t="shared" si="290"/>
        <v>20</v>
      </c>
      <c r="L153" s="149">
        <f t="shared" si="290"/>
        <v>4000</v>
      </c>
      <c r="M153" s="181">
        <f t="shared" si="290"/>
        <v>80000</v>
      </c>
      <c r="N153" s="148">
        <f t="shared" si="290"/>
        <v>20</v>
      </c>
      <c r="O153" s="149">
        <f t="shared" si="290"/>
        <v>4000</v>
      </c>
      <c r="P153" s="181">
        <f t="shared" si="290"/>
        <v>80000</v>
      </c>
      <c r="Q153" s="247">
        <f t="shared" si="290"/>
        <v>0</v>
      </c>
      <c r="R153" s="149">
        <f t="shared" si="290"/>
        <v>0</v>
      </c>
      <c r="S153" s="181">
        <f t="shared" si="290"/>
        <v>0</v>
      </c>
      <c r="T153" s="148">
        <f t="shared" si="290"/>
        <v>0</v>
      </c>
      <c r="U153" s="149">
        <f t="shared" si="290"/>
        <v>0</v>
      </c>
      <c r="V153" s="181">
        <f t="shared" si="290"/>
        <v>0</v>
      </c>
      <c r="W153" s="247">
        <f t="shared" si="290"/>
        <v>0</v>
      </c>
      <c r="X153" s="149">
        <f t="shared" si="290"/>
        <v>0</v>
      </c>
      <c r="Y153" s="181">
        <f t="shared" si="290"/>
        <v>0</v>
      </c>
      <c r="Z153" s="148">
        <f t="shared" si="290"/>
        <v>0</v>
      </c>
      <c r="AA153" s="149">
        <f t="shared" si="290"/>
        <v>0</v>
      </c>
      <c r="AB153" s="150">
        <f t="shared" si="290"/>
        <v>0</v>
      </c>
      <c r="AC153" s="392">
        <f t="shared" si="260"/>
        <v>317500</v>
      </c>
      <c r="AD153" s="398">
        <f t="shared" si="261"/>
        <v>317923.5</v>
      </c>
      <c r="AE153" s="392">
        <f t="shared" si="262"/>
        <v>-423.5</v>
      </c>
      <c r="AF153" s="393">
        <f t="shared" si="263"/>
        <v>-0.001333858268</v>
      </c>
      <c r="AG153" s="394"/>
      <c r="AH153" s="156"/>
      <c r="AI153" s="156"/>
    </row>
    <row r="154" ht="30.0" customHeight="1">
      <c r="A154" s="157" t="s">
        <v>108</v>
      </c>
      <c r="B154" s="158" t="s">
        <v>109</v>
      </c>
      <c r="C154" s="159" t="s">
        <v>266</v>
      </c>
      <c r="D154" s="160" t="s">
        <v>217</v>
      </c>
      <c r="E154" s="161">
        <v>5.0</v>
      </c>
      <c r="F154" s="162">
        <v>10000.0</v>
      </c>
      <c r="G154" s="163">
        <f t="shared" ref="G154:G159" si="291">E154*F154</f>
        <v>50000</v>
      </c>
      <c r="H154" s="161">
        <v>5.0</v>
      </c>
      <c r="I154" s="162">
        <v>10000.0</v>
      </c>
      <c r="J154" s="182">
        <f t="shared" ref="J154:J156" si="292">H154*I154</f>
        <v>50000</v>
      </c>
      <c r="K154" s="249"/>
      <c r="L154" s="162"/>
      <c r="M154" s="182">
        <f t="shared" ref="M154:M157" si="293">K154*L154</f>
        <v>0</v>
      </c>
      <c r="N154" s="161"/>
      <c r="O154" s="162"/>
      <c r="P154" s="182">
        <f t="shared" ref="P154:P157" si="294">N154*O154</f>
        <v>0</v>
      </c>
      <c r="Q154" s="249"/>
      <c r="R154" s="162"/>
      <c r="S154" s="182">
        <f t="shared" ref="S154:S159" si="295">Q154*R154</f>
        <v>0</v>
      </c>
      <c r="T154" s="161"/>
      <c r="U154" s="162"/>
      <c r="V154" s="182">
        <f t="shared" ref="V154:V159" si="296">T154*U154</f>
        <v>0</v>
      </c>
      <c r="W154" s="249"/>
      <c r="X154" s="162"/>
      <c r="Y154" s="182">
        <f t="shared" ref="Y154:Y159" si="297">W154*X154</f>
        <v>0</v>
      </c>
      <c r="Z154" s="161"/>
      <c r="AA154" s="162"/>
      <c r="AB154" s="163">
        <f t="shared" ref="AB154:AB159" si="298">Z154*AA154</f>
        <v>0</v>
      </c>
      <c r="AC154" s="164">
        <f t="shared" si="260"/>
        <v>50000</v>
      </c>
      <c r="AD154" s="368">
        <f t="shared" si="261"/>
        <v>50000</v>
      </c>
      <c r="AE154" s="164">
        <f t="shared" si="262"/>
        <v>0</v>
      </c>
      <c r="AF154" s="318">
        <f t="shared" si="263"/>
        <v>0</v>
      </c>
      <c r="AG154" s="319"/>
      <c r="AH154" s="143"/>
      <c r="AI154" s="143"/>
    </row>
    <row r="155" ht="30.0" customHeight="1">
      <c r="A155" s="157" t="s">
        <v>108</v>
      </c>
      <c r="B155" s="158" t="s">
        <v>112</v>
      </c>
      <c r="C155" s="159" t="s">
        <v>267</v>
      </c>
      <c r="D155" s="160" t="s">
        <v>162</v>
      </c>
      <c r="E155" s="161">
        <v>55.0</v>
      </c>
      <c r="F155" s="162">
        <v>1500.0</v>
      </c>
      <c r="G155" s="163">
        <f t="shared" si="291"/>
        <v>82500</v>
      </c>
      <c r="H155" s="161">
        <v>55.0</v>
      </c>
      <c r="I155" s="162">
        <v>1500.0</v>
      </c>
      <c r="J155" s="182">
        <f t="shared" si="292"/>
        <v>82500</v>
      </c>
      <c r="K155" s="249">
        <v>20.0</v>
      </c>
      <c r="L155" s="162">
        <v>4000.0</v>
      </c>
      <c r="M155" s="182">
        <f t="shared" si="293"/>
        <v>80000</v>
      </c>
      <c r="N155" s="161">
        <v>20.0</v>
      </c>
      <c r="O155" s="162">
        <v>4000.0</v>
      </c>
      <c r="P155" s="182">
        <f t="shared" si="294"/>
        <v>80000</v>
      </c>
      <c r="Q155" s="249"/>
      <c r="R155" s="162"/>
      <c r="S155" s="182">
        <f t="shared" si="295"/>
        <v>0</v>
      </c>
      <c r="T155" s="161"/>
      <c r="U155" s="162"/>
      <c r="V155" s="182">
        <f t="shared" si="296"/>
        <v>0</v>
      </c>
      <c r="W155" s="249"/>
      <c r="X155" s="162"/>
      <c r="Y155" s="182">
        <f t="shared" si="297"/>
        <v>0</v>
      </c>
      <c r="Z155" s="161"/>
      <c r="AA155" s="162"/>
      <c r="AB155" s="163">
        <f t="shared" si="298"/>
        <v>0</v>
      </c>
      <c r="AC155" s="164">
        <f t="shared" si="260"/>
        <v>162500</v>
      </c>
      <c r="AD155" s="368">
        <f t="shared" si="261"/>
        <v>162500</v>
      </c>
      <c r="AE155" s="164">
        <f t="shared" si="262"/>
        <v>0</v>
      </c>
      <c r="AF155" s="318">
        <f t="shared" si="263"/>
        <v>0</v>
      </c>
      <c r="AG155" s="319"/>
      <c r="AH155" s="143"/>
      <c r="AI155" s="143"/>
    </row>
    <row r="156" ht="30.0" customHeight="1">
      <c r="A156" s="157" t="s">
        <v>108</v>
      </c>
      <c r="B156" s="158" t="s">
        <v>114</v>
      </c>
      <c r="C156" s="159" t="s">
        <v>268</v>
      </c>
      <c r="D156" s="160" t="s">
        <v>162</v>
      </c>
      <c r="E156" s="161">
        <v>35.0</v>
      </c>
      <c r="F156" s="162">
        <v>1500.0</v>
      </c>
      <c r="G156" s="163">
        <f t="shared" si="291"/>
        <v>52500</v>
      </c>
      <c r="H156" s="161">
        <v>35.0</v>
      </c>
      <c r="I156" s="162">
        <v>1500.0</v>
      </c>
      <c r="J156" s="182">
        <f t="shared" si="292"/>
        <v>52500</v>
      </c>
      <c r="K156" s="249"/>
      <c r="L156" s="162"/>
      <c r="M156" s="182">
        <f t="shared" si="293"/>
        <v>0</v>
      </c>
      <c r="N156" s="161"/>
      <c r="O156" s="162"/>
      <c r="P156" s="182">
        <f t="shared" si="294"/>
        <v>0</v>
      </c>
      <c r="Q156" s="249"/>
      <c r="R156" s="162"/>
      <c r="S156" s="182">
        <f t="shared" si="295"/>
        <v>0</v>
      </c>
      <c r="T156" s="161"/>
      <c r="U156" s="162"/>
      <c r="V156" s="182">
        <f t="shared" si="296"/>
        <v>0</v>
      </c>
      <c r="W156" s="249"/>
      <c r="X156" s="162"/>
      <c r="Y156" s="182">
        <f t="shared" si="297"/>
        <v>0</v>
      </c>
      <c r="Z156" s="161"/>
      <c r="AA156" s="162"/>
      <c r="AB156" s="163">
        <f t="shared" si="298"/>
        <v>0</v>
      </c>
      <c r="AC156" s="164">
        <f t="shared" si="260"/>
        <v>52500</v>
      </c>
      <c r="AD156" s="368">
        <f t="shared" si="261"/>
        <v>52500</v>
      </c>
      <c r="AE156" s="164">
        <f t="shared" si="262"/>
        <v>0</v>
      </c>
      <c r="AF156" s="318">
        <f t="shared" si="263"/>
        <v>0</v>
      </c>
      <c r="AG156" s="319"/>
      <c r="AH156" s="143"/>
      <c r="AI156" s="143"/>
    </row>
    <row r="157" ht="30.0" customHeight="1">
      <c r="A157" s="157" t="s">
        <v>108</v>
      </c>
      <c r="B157" s="158" t="s">
        <v>121</v>
      </c>
      <c r="C157" s="159" t="s">
        <v>269</v>
      </c>
      <c r="D157" s="160" t="s">
        <v>162</v>
      </c>
      <c r="E157" s="161">
        <v>35.0</v>
      </c>
      <c r="F157" s="162">
        <v>1500.0</v>
      </c>
      <c r="G157" s="163">
        <f t="shared" si="291"/>
        <v>52500</v>
      </c>
      <c r="H157" s="161">
        <v>35.0</v>
      </c>
      <c r="I157" s="162">
        <v>1500.0</v>
      </c>
      <c r="J157" s="182">
        <v>52500.0</v>
      </c>
      <c r="K157" s="249"/>
      <c r="L157" s="162"/>
      <c r="M157" s="182">
        <f t="shared" si="293"/>
        <v>0</v>
      </c>
      <c r="N157" s="161"/>
      <c r="O157" s="162"/>
      <c r="P157" s="182">
        <f t="shared" si="294"/>
        <v>0</v>
      </c>
      <c r="Q157" s="249"/>
      <c r="R157" s="162"/>
      <c r="S157" s="182">
        <f t="shared" si="295"/>
        <v>0</v>
      </c>
      <c r="T157" s="161"/>
      <c r="U157" s="162"/>
      <c r="V157" s="182">
        <f t="shared" si="296"/>
        <v>0</v>
      </c>
      <c r="W157" s="249"/>
      <c r="X157" s="162"/>
      <c r="Y157" s="182">
        <f t="shared" si="297"/>
        <v>0</v>
      </c>
      <c r="Z157" s="161"/>
      <c r="AA157" s="162"/>
      <c r="AB157" s="163">
        <f t="shared" si="298"/>
        <v>0</v>
      </c>
      <c r="AC157" s="164">
        <f t="shared" si="260"/>
        <v>52500</v>
      </c>
      <c r="AD157" s="368">
        <f t="shared" si="261"/>
        <v>52500</v>
      </c>
      <c r="AE157" s="164">
        <f t="shared" si="262"/>
        <v>0</v>
      </c>
      <c r="AF157" s="318">
        <f t="shared" si="263"/>
        <v>0</v>
      </c>
      <c r="AG157" s="319"/>
      <c r="AH157" s="143"/>
      <c r="AI157" s="143"/>
    </row>
    <row r="158" ht="30.0" customHeight="1">
      <c r="A158" s="157" t="s">
        <v>108</v>
      </c>
      <c r="B158" s="158" t="s">
        <v>201</v>
      </c>
      <c r="C158" s="159" t="s">
        <v>270</v>
      </c>
      <c r="D158" s="160" t="s">
        <v>217</v>
      </c>
      <c r="E158" s="161"/>
      <c r="F158" s="162"/>
      <c r="G158" s="163">
        <f t="shared" si="291"/>
        <v>0</v>
      </c>
      <c r="H158" s="161">
        <v>5.0</v>
      </c>
      <c r="I158" s="162">
        <v>84.7</v>
      </c>
      <c r="J158" s="182">
        <v>423.5</v>
      </c>
      <c r="K158" s="249"/>
      <c r="L158" s="162"/>
      <c r="M158" s="182"/>
      <c r="N158" s="161"/>
      <c r="O158" s="162"/>
      <c r="P158" s="182"/>
      <c r="Q158" s="249"/>
      <c r="R158" s="162"/>
      <c r="S158" s="182">
        <f t="shared" si="295"/>
        <v>0</v>
      </c>
      <c r="T158" s="161"/>
      <c r="U158" s="162"/>
      <c r="V158" s="182">
        <f t="shared" si="296"/>
        <v>0</v>
      </c>
      <c r="W158" s="249"/>
      <c r="X158" s="162"/>
      <c r="Y158" s="182">
        <f t="shared" si="297"/>
        <v>0</v>
      </c>
      <c r="Z158" s="161"/>
      <c r="AA158" s="162"/>
      <c r="AB158" s="163">
        <f t="shared" si="298"/>
        <v>0</v>
      </c>
      <c r="AC158" s="164">
        <f t="shared" si="260"/>
        <v>0</v>
      </c>
      <c r="AD158" s="368">
        <f t="shared" si="261"/>
        <v>423.5</v>
      </c>
      <c r="AE158" s="164">
        <f t="shared" si="262"/>
        <v>-423.5</v>
      </c>
      <c r="AF158" s="318" t="str">
        <f t="shared" si="263"/>
        <v>#DIV/0!</v>
      </c>
      <c r="AG158" s="319"/>
      <c r="AH158" s="143"/>
      <c r="AI158" s="143"/>
    </row>
    <row r="159" ht="30.0" customHeight="1">
      <c r="A159" s="183" t="s">
        <v>108</v>
      </c>
      <c r="B159" s="184" t="s">
        <v>203</v>
      </c>
      <c r="C159" s="159" t="s">
        <v>271</v>
      </c>
      <c r="D159" s="186"/>
      <c r="E159" s="187"/>
      <c r="F159" s="188"/>
      <c r="G159" s="189">
        <f t="shared" si="291"/>
        <v>0</v>
      </c>
      <c r="H159" s="187"/>
      <c r="I159" s="188"/>
      <c r="J159" s="190">
        <f>H159*I159</f>
        <v>0</v>
      </c>
      <c r="K159" s="251"/>
      <c r="L159" s="188"/>
      <c r="M159" s="190">
        <f>K159*L159</f>
        <v>0</v>
      </c>
      <c r="N159" s="187"/>
      <c r="O159" s="188"/>
      <c r="P159" s="190">
        <f>N159*O159</f>
        <v>0</v>
      </c>
      <c r="Q159" s="251"/>
      <c r="R159" s="188"/>
      <c r="S159" s="190">
        <f t="shared" si="295"/>
        <v>0</v>
      </c>
      <c r="T159" s="187"/>
      <c r="U159" s="188"/>
      <c r="V159" s="190">
        <f t="shared" si="296"/>
        <v>0</v>
      </c>
      <c r="W159" s="251"/>
      <c r="X159" s="188"/>
      <c r="Y159" s="190">
        <f t="shared" si="297"/>
        <v>0</v>
      </c>
      <c r="Z159" s="187"/>
      <c r="AA159" s="188"/>
      <c r="AB159" s="189">
        <f t="shared" si="298"/>
        <v>0</v>
      </c>
      <c r="AC159" s="280">
        <f t="shared" si="260"/>
        <v>0</v>
      </c>
      <c r="AD159" s="368">
        <f t="shared" si="261"/>
        <v>0</v>
      </c>
      <c r="AE159" s="280">
        <f t="shared" si="262"/>
        <v>0</v>
      </c>
      <c r="AF159" s="385" t="str">
        <f t="shared" si="263"/>
        <v>#DIV/0!</v>
      </c>
      <c r="AG159" s="386"/>
      <c r="AH159" s="143"/>
      <c r="AI159" s="143"/>
    </row>
    <row r="160" ht="15.75" customHeight="1">
      <c r="A160" s="399" t="s">
        <v>272</v>
      </c>
      <c r="B160" s="90"/>
      <c r="C160" s="93"/>
      <c r="D160" s="400"/>
      <c r="E160" s="356">
        <f t="shared" ref="E160:AB160" si="299">E153+E147+E143+E136</f>
        <v>338</v>
      </c>
      <c r="F160" s="356">
        <f t="shared" si="299"/>
        <v>20860</v>
      </c>
      <c r="G160" s="356">
        <f t="shared" si="299"/>
        <v>391100</v>
      </c>
      <c r="H160" s="356">
        <f t="shared" si="299"/>
        <v>343</v>
      </c>
      <c r="I160" s="356">
        <f t="shared" si="299"/>
        <v>20944.7</v>
      </c>
      <c r="J160" s="356">
        <f t="shared" si="299"/>
        <v>391523.5</v>
      </c>
      <c r="K160" s="401">
        <f t="shared" si="299"/>
        <v>20</v>
      </c>
      <c r="L160" s="356">
        <f t="shared" si="299"/>
        <v>4000</v>
      </c>
      <c r="M160" s="356">
        <f t="shared" si="299"/>
        <v>80000</v>
      </c>
      <c r="N160" s="356">
        <f t="shared" si="299"/>
        <v>20</v>
      </c>
      <c r="O160" s="356">
        <f t="shared" si="299"/>
        <v>4000</v>
      </c>
      <c r="P160" s="356">
        <f t="shared" si="299"/>
        <v>80000</v>
      </c>
      <c r="Q160" s="401">
        <f t="shared" si="299"/>
        <v>0</v>
      </c>
      <c r="R160" s="356">
        <f t="shared" si="299"/>
        <v>0</v>
      </c>
      <c r="S160" s="356">
        <f t="shared" si="299"/>
        <v>0</v>
      </c>
      <c r="T160" s="356">
        <f t="shared" si="299"/>
        <v>0</v>
      </c>
      <c r="U160" s="356">
        <f t="shared" si="299"/>
        <v>0</v>
      </c>
      <c r="V160" s="356">
        <f t="shared" si="299"/>
        <v>0</v>
      </c>
      <c r="W160" s="401">
        <f t="shared" si="299"/>
        <v>0</v>
      </c>
      <c r="X160" s="356">
        <f t="shared" si="299"/>
        <v>0</v>
      </c>
      <c r="Y160" s="356">
        <f t="shared" si="299"/>
        <v>0</v>
      </c>
      <c r="Z160" s="356">
        <f t="shared" si="299"/>
        <v>0</v>
      </c>
      <c r="AA160" s="356">
        <f t="shared" si="299"/>
        <v>0</v>
      </c>
      <c r="AB160" s="356">
        <f t="shared" si="299"/>
        <v>0</v>
      </c>
      <c r="AC160" s="330">
        <f t="shared" si="260"/>
        <v>471100</v>
      </c>
      <c r="AD160" s="379">
        <f t="shared" si="261"/>
        <v>471523.5</v>
      </c>
      <c r="AE160" s="387">
        <f t="shared" si="262"/>
        <v>-423.5</v>
      </c>
      <c r="AF160" s="402">
        <f t="shared" si="263"/>
        <v>-0.0008989598811</v>
      </c>
      <c r="AG160" s="403"/>
      <c r="AH160" s="143"/>
      <c r="AI160" s="143"/>
    </row>
    <row r="161" ht="15.75" customHeight="1">
      <c r="A161" s="404" t="s">
        <v>273</v>
      </c>
      <c r="B161" s="405"/>
      <c r="C161" s="406"/>
      <c r="D161" s="407"/>
      <c r="E161" s="408"/>
      <c r="F161" s="408"/>
      <c r="G161" s="409">
        <f>G26+G30+G44+G54+G76+G82+G96+G109+G115+G119+G123+G128+G134+G160</f>
        <v>752020</v>
      </c>
      <c r="H161" s="410"/>
      <c r="I161" s="410"/>
      <c r="J161" s="409">
        <f>J26+J30+J44+J54+J76+J82+J96+J109+J115+J119+J123+J128+J134+J160</f>
        <v>752268.5</v>
      </c>
      <c r="K161" s="408"/>
      <c r="L161" s="408"/>
      <c r="M161" s="409">
        <f>M26+M30+M44+M54+M76+M82+M96+M109+M115+M119+M123+M128+M134+M160</f>
        <v>80000</v>
      </c>
      <c r="N161" s="408"/>
      <c r="O161" s="408"/>
      <c r="P161" s="409">
        <f>P26+P30+P44+P54+P76+P82+P96+P109+P115+P119+P123+P128+P134+P160</f>
        <v>80000</v>
      </c>
      <c r="Q161" s="408"/>
      <c r="R161" s="408"/>
      <c r="S161" s="409">
        <f>S26+S30+S44+S54+S76+S82+S96+S109+S115+S119+S123+S128+S134+S160</f>
        <v>0</v>
      </c>
      <c r="T161" s="408"/>
      <c r="U161" s="408"/>
      <c r="V161" s="409">
        <f>V26+V30+V44+V54+V76+V82+V96+V109+V115+V119+V123+V128+V134+V160</f>
        <v>0</v>
      </c>
      <c r="W161" s="408"/>
      <c r="X161" s="408"/>
      <c r="Y161" s="409">
        <f>Y26+Y30+Y44+Y54+Y76+Y82+Y96+Y109+Y115+Y119+Y123+Y128+Y134+Y160</f>
        <v>0</v>
      </c>
      <c r="Z161" s="408"/>
      <c r="AA161" s="408"/>
      <c r="AB161" s="409">
        <f t="shared" ref="AB161:AD161" si="300">AB26+AB30+AB44+AB54+AB76+AB82+AB96+AB109+AB115+AB119+AB123+AB128+AB134+AB160</f>
        <v>0</v>
      </c>
      <c r="AC161" s="409">
        <f t="shared" si="300"/>
        <v>832020</v>
      </c>
      <c r="AD161" s="409">
        <f t="shared" si="300"/>
        <v>832268.5</v>
      </c>
      <c r="AE161" s="409">
        <f t="shared" si="262"/>
        <v>-248.5</v>
      </c>
      <c r="AF161" s="411">
        <f t="shared" si="263"/>
        <v>-0.000298670705</v>
      </c>
      <c r="AG161" s="412"/>
      <c r="AH161" s="413"/>
      <c r="AI161" s="413"/>
    </row>
    <row r="162" ht="15.75" customHeight="1">
      <c r="A162" s="414"/>
      <c r="D162" s="415"/>
      <c r="E162" s="416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  <c r="AB162" s="416"/>
      <c r="AC162" s="417"/>
      <c r="AD162" s="417"/>
      <c r="AE162" s="417"/>
      <c r="AF162" s="418"/>
      <c r="AG162" s="419"/>
      <c r="AH162" s="5"/>
      <c r="AI162" s="5"/>
    </row>
    <row r="163" ht="15.75" customHeight="1">
      <c r="A163" s="420" t="s">
        <v>274</v>
      </c>
      <c r="B163" s="90"/>
      <c r="C163" s="91"/>
      <c r="D163" s="421"/>
      <c r="E163" s="422"/>
      <c r="F163" s="422"/>
      <c r="G163" s="422">
        <f>'Фінансування'!C20-'Витрати'!G161</f>
        <v>0</v>
      </c>
      <c r="H163" s="422"/>
      <c r="I163" s="422"/>
      <c r="J163" s="422">
        <f>'Фінансування'!C21-'Витрати'!J161</f>
        <v>0</v>
      </c>
      <c r="K163" s="422"/>
      <c r="L163" s="422"/>
      <c r="M163" s="422">
        <f>'Фінансування'!J20-'Витрати'!M161</f>
        <v>0</v>
      </c>
      <c r="N163" s="422"/>
      <c r="O163" s="422"/>
      <c r="P163" s="422">
        <f>'Фінансування'!J21-'Витрати'!P161</f>
        <v>0</v>
      </c>
      <c r="Q163" s="422"/>
      <c r="R163" s="422"/>
      <c r="S163" s="422"/>
      <c r="T163" s="422"/>
      <c r="U163" s="422"/>
      <c r="V163" s="422"/>
      <c r="W163" s="422"/>
      <c r="X163" s="422"/>
      <c r="Y163" s="422"/>
      <c r="Z163" s="422"/>
      <c r="AA163" s="422"/>
      <c r="AB163" s="422"/>
      <c r="AC163" s="422">
        <f>'Фінансування'!N20-'Витрати'!AC161</f>
        <v>0</v>
      </c>
      <c r="AD163" s="422">
        <f>'Фінансування'!N21-'Витрати'!AD161</f>
        <v>0</v>
      </c>
      <c r="AE163" s="423"/>
      <c r="AF163" s="424"/>
      <c r="AG163" s="425"/>
      <c r="AH163" s="5"/>
      <c r="AI163" s="5"/>
    </row>
    <row r="164" ht="15.75" customHeight="1">
      <c r="A164" s="20"/>
      <c r="B164" s="426"/>
      <c r="C164" s="427"/>
      <c r="D164" s="20"/>
      <c r="E164" s="20"/>
      <c r="F164" s="20"/>
      <c r="G164" s="20"/>
      <c r="H164" s="20"/>
      <c r="I164" s="20"/>
      <c r="J164" s="20"/>
      <c r="K164" s="428"/>
      <c r="L164" s="428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8"/>
      <c r="X164" s="428"/>
      <c r="Y164" s="428"/>
      <c r="Z164" s="428"/>
      <c r="AA164" s="428"/>
      <c r="AB164" s="428"/>
      <c r="AC164" s="429"/>
      <c r="AD164" s="429"/>
      <c r="AE164" s="429"/>
      <c r="AF164" s="429"/>
      <c r="AG164" s="430"/>
    </row>
    <row r="165" ht="15.75" customHeight="1">
      <c r="A165" s="20"/>
      <c r="B165" s="426"/>
      <c r="C165" s="42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18"/>
      <c r="AD165" s="18"/>
      <c r="AE165" s="18"/>
      <c r="AF165" s="18"/>
      <c r="AG165" s="75"/>
    </row>
    <row r="166" ht="15.75" customHeight="1">
      <c r="A166" s="20"/>
      <c r="B166" s="426"/>
      <c r="C166" s="427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18"/>
      <c r="AD166" s="18"/>
      <c r="AE166" s="18"/>
      <c r="AF166" s="18"/>
      <c r="AG166" s="75"/>
    </row>
    <row r="167" ht="15.75" customHeight="1">
      <c r="A167" s="20"/>
      <c r="B167" s="426"/>
      <c r="C167" s="427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18"/>
      <c r="AD167" s="18"/>
      <c r="AE167" s="18"/>
      <c r="AF167" s="18"/>
      <c r="AG167" s="75"/>
    </row>
    <row r="168" ht="15.75" customHeight="1">
      <c r="A168" s="20"/>
      <c r="B168" s="426"/>
      <c r="C168" s="72" t="s">
        <v>275</v>
      </c>
      <c r="D168" s="431"/>
      <c r="E168" s="431"/>
      <c r="G168" s="431"/>
      <c r="H168" s="431"/>
      <c r="I168" s="431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18"/>
      <c r="AD168" s="18"/>
      <c r="AE168" s="18"/>
      <c r="AF168" s="18"/>
      <c r="AG168" s="75"/>
    </row>
    <row r="169" ht="15.75" customHeight="1">
      <c r="A169" s="20"/>
      <c r="B169" s="426"/>
      <c r="D169" s="72" t="s">
        <v>42</v>
      </c>
      <c r="G169" s="72" t="s">
        <v>43</v>
      </c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18"/>
      <c r="AD169" s="18"/>
      <c r="AE169" s="18"/>
      <c r="AF169" s="18"/>
      <c r="AG169" s="75"/>
    </row>
    <row r="170" ht="15.75" customHeight="1">
      <c r="A170" s="20"/>
      <c r="B170" s="426"/>
      <c r="C170" s="427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18"/>
      <c r="AD170" s="18"/>
      <c r="AE170" s="18"/>
      <c r="AF170" s="18"/>
      <c r="AG170" s="75"/>
    </row>
    <row r="171" ht="15.75" customHeight="1">
      <c r="A171" s="20"/>
      <c r="B171" s="426"/>
      <c r="C171" s="427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18"/>
      <c r="AD171" s="18"/>
      <c r="AE171" s="18"/>
      <c r="AF171" s="18"/>
      <c r="AG171" s="75"/>
    </row>
    <row r="172" ht="15.75" customHeight="1">
      <c r="A172" s="72"/>
      <c r="B172" s="432"/>
      <c r="C172" s="433"/>
      <c r="AG172" s="433"/>
    </row>
    <row r="173" ht="15.75" customHeight="1">
      <c r="A173" s="72"/>
      <c r="B173" s="432"/>
      <c r="C173" s="433"/>
      <c r="AG173" s="433"/>
    </row>
    <row r="174" ht="15.75" customHeight="1">
      <c r="A174" s="72"/>
      <c r="B174" s="432"/>
      <c r="C174" s="433"/>
      <c r="AG174" s="433"/>
    </row>
    <row r="175" ht="15.75" customHeight="1">
      <c r="A175" s="72"/>
      <c r="B175" s="432"/>
      <c r="C175" s="433"/>
      <c r="AG175" s="433"/>
    </row>
    <row r="176" ht="15.75" customHeight="1">
      <c r="A176" s="72"/>
      <c r="B176" s="432"/>
      <c r="C176" s="433"/>
      <c r="AG176" s="433"/>
    </row>
    <row r="177" ht="15.75" customHeight="1">
      <c r="A177" s="72"/>
      <c r="B177" s="432"/>
      <c r="C177" s="433"/>
      <c r="AG177" s="433"/>
    </row>
    <row r="178" ht="15.75" customHeight="1">
      <c r="A178" s="72"/>
      <c r="B178" s="432"/>
      <c r="C178" s="433"/>
      <c r="AG178" s="433"/>
    </row>
    <row r="179" ht="15.75" customHeight="1">
      <c r="A179" s="72"/>
      <c r="B179" s="432"/>
      <c r="C179" s="433"/>
      <c r="AG179" s="433"/>
    </row>
    <row r="180" ht="15.75" customHeight="1">
      <c r="A180" s="72"/>
      <c r="B180" s="432"/>
      <c r="C180" s="433"/>
      <c r="AG180" s="433"/>
    </row>
    <row r="181" ht="15.75" customHeight="1">
      <c r="A181" s="72"/>
      <c r="B181" s="432"/>
      <c r="C181" s="433"/>
      <c r="AG181" s="433"/>
    </row>
    <row r="182" ht="15.75" customHeight="1">
      <c r="A182" s="72"/>
      <c r="B182" s="432"/>
      <c r="C182" s="433"/>
      <c r="AG182" s="433"/>
    </row>
    <row r="183" ht="15.75" customHeight="1">
      <c r="A183" s="72"/>
      <c r="B183" s="432"/>
      <c r="C183" s="433"/>
      <c r="AG183" s="433"/>
    </row>
    <row r="184" ht="15.75" customHeight="1">
      <c r="A184" s="72"/>
      <c r="B184" s="432"/>
      <c r="C184" s="433"/>
      <c r="AG184" s="433"/>
    </row>
    <row r="185" ht="15.75" customHeight="1">
      <c r="A185" s="72"/>
      <c r="B185" s="432"/>
      <c r="C185" s="433"/>
      <c r="AG185" s="433"/>
    </row>
    <row r="186" ht="15.75" customHeight="1">
      <c r="A186" s="72"/>
      <c r="B186" s="432"/>
      <c r="C186" s="433"/>
      <c r="AG186" s="433"/>
    </row>
    <row r="187" ht="15.75" customHeight="1">
      <c r="A187" s="72"/>
      <c r="B187" s="432"/>
      <c r="C187" s="433"/>
      <c r="AG187" s="433"/>
    </row>
    <row r="188" ht="15.75" customHeight="1">
      <c r="A188" s="72"/>
      <c r="B188" s="432"/>
      <c r="C188" s="433"/>
      <c r="AG188" s="433"/>
    </row>
    <row r="189" ht="15.75" customHeight="1">
      <c r="A189" s="72"/>
      <c r="B189" s="432"/>
      <c r="C189" s="433"/>
      <c r="AG189" s="433"/>
    </row>
    <row r="190" ht="15.75" customHeight="1">
      <c r="A190" s="72"/>
      <c r="B190" s="432"/>
      <c r="C190" s="433"/>
      <c r="AG190" s="433"/>
    </row>
    <row r="191" ht="15.75" customHeight="1">
      <c r="A191" s="72"/>
      <c r="B191" s="432"/>
      <c r="C191" s="433"/>
      <c r="AG191" s="433"/>
    </row>
    <row r="192" ht="15.75" customHeight="1">
      <c r="A192" s="72"/>
      <c r="B192" s="432"/>
      <c r="C192" s="433"/>
      <c r="AG192" s="433"/>
    </row>
    <row r="193" ht="15.75" customHeight="1">
      <c r="A193" s="72"/>
      <c r="B193" s="432"/>
      <c r="C193" s="433"/>
      <c r="AG193" s="433"/>
    </row>
    <row r="194" ht="15.75" customHeight="1">
      <c r="A194" s="72"/>
      <c r="B194" s="432"/>
      <c r="C194" s="433"/>
      <c r="AG194" s="433"/>
    </row>
    <row r="195" ht="15.75" customHeight="1">
      <c r="A195" s="72"/>
      <c r="B195" s="432"/>
      <c r="C195" s="433"/>
      <c r="AG195" s="433"/>
    </row>
    <row r="196" ht="15.75" customHeight="1">
      <c r="A196" s="72"/>
      <c r="B196" s="432"/>
      <c r="C196" s="433"/>
      <c r="AG196" s="433"/>
    </row>
    <row r="197" ht="15.75" customHeight="1">
      <c r="A197" s="72"/>
      <c r="B197" s="432"/>
      <c r="C197" s="433"/>
      <c r="AG197" s="433"/>
    </row>
    <row r="198" ht="15.75" customHeight="1">
      <c r="A198" s="72"/>
      <c r="B198" s="432"/>
      <c r="C198" s="433"/>
      <c r="AG198" s="433"/>
    </row>
    <row r="199" ht="15.75" customHeight="1">
      <c r="A199" s="72"/>
      <c r="B199" s="432"/>
      <c r="C199" s="433"/>
      <c r="AG199" s="433"/>
    </row>
    <row r="200" ht="15.75" customHeight="1">
      <c r="A200" s="72"/>
      <c r="B200" s="432"/>
      <c r="C200" s="433"/>
      <c r="AG200" s="433"/>
    </row>
    <row r="201" ht="15.75" customHeight="1">
      <c r="A201" s="72"/>
      <c r="B201" s="432"/>
      <c r="C201" s="433"/>
      <c r="AG201" s="433"/>
    </row>
    <row r="202" ht="15.75" customHeight="1">
      <c r="A202" s="72"/>
      <c r="B202" s="432"/>
      <c r="C202" s="433"/>
      <c r="AG202" s="433"/>
    </row>
    <row r="203" ht="15.75" customHeight="1">
      <c r="A203" s="72"/>
      <c r="B203" s="432"/>
      <c r="C203" s="433"/>
      <c r="AG203" s="433"/>
    </row>
    <row r="204" ht="15.75" customHeight="1">
      <c r="A204" s="72"/>
      <c r="B204" s="432"/>
      <c r="C204" s="433"/>
      <c r="AG204" s="433"/>
    </row>
    <row r="205" ht="15.75" customHeight="1">
      <c r="A205" s="72"/>
      <c r="B205" s="432"/>
      <c r="C205" s="433"/>
      <c r="AG205" s="433"/>
    </row>
    <row r="206" ht="15.75" customHeight="1">
      <c r="A206" s="72"/>
      <c r="B206" s="432"/>
      <c r="C206" s="433"/>
      <c r="AG206" s="433"/>
    </row>
    <row r="207" ht="15.75" customHeight="1">
      <c r="A207" s="72"/>
      <c r="B207" s="432"/>
      <c r="C207" s="433"/>
      <c r="AG207" s="433"/>
    </row>
    <row r="208" ht="15.75" customHeight="1">
      <c r="A208" s="72"/>
      <c r="B208" s="432"/>
      <c r="C208" s="433"/>
      <c r="AG208" s="433"/>
    </row>
    <row r="209" ht="15.75" customHeight="1">
      <c r="A209" s="72"/>
      <c r="B209" s="432"/>
      <c r="C209" s="433"/>
      <c r="AG209" s="433"/>
    </row>
    <row r="210" ht="15.75" customHeight="1">
      <c r="A210" s="72"/>
      <c r="B210" s="432"/>
      <c r="C210" s="433"/>
      <c r="AG210" s="433"/>
    </row>
    <row r="211" ht="15.75" customHeight="1">
      <c r="A211" s="72"/>
      <c r="B211" s="432"/>
      <c r="C211" s="433"/>
      <c r="AG211" s="433"/>
    </row>
    <row r="212" ht="15.75" customHeight="1">
      <c r="A212" s="72"/>
      <c r="B212" s="432"/>
      <c r="C212" s="433"/>
      <c r="AG212" s="433"/>
    </row>
    <row r="213" ht="15.75" customHeight="1">
      <c r="A213" s="72"/>
      <c r="B213" s="432"/>
      <c r="C213" s="433"/>
      <c r="AG213" s="433"/>
    </row>
    <row r="214" ht="15.75" customHeight="1">
      <c r="A214" s="72"/>
      <c r="B214" s="432"/>
      <c r="C214" s="433"/>
      <c r="AG214" s="433"/>
    </row>
    <row r="215" ht="15.75" customHeight="1">
      <c r="A215" s="72"/>
      <c r="B215" s="432"/>
      <c r="C215" s="433"/>
      <c r="AG215" s="433"/>
    </row>
    <row r="216" ht="15.75" customHeight="1">
      <c r="A216" s="72"/>
      <c r="B216" s="432"/>
      <c r="C216" s="433"/>
      <c r="AG216" s="433"/>
    </row>
    <row r="217" ht="15.75" customHeight="1">
      <c r="A217" s="72"/>
      <c r="B217" s="432"/>
      <c r="C217" s="433"/>
      <c r="AG217" s="433"/>
    </row>
    <row r="218" ht="15.75" customHeight="1">
      <c r="A218" s="72"/>
      <c r="B218" s="432"/>
      <c r="C218" s="433"/>
      <c r="AG218" s="433"/>
    </row>
    <row r="219" ht="15.75" customHeight="1">
      <c r="A219" s="72"/>
      <c r="B219" s="432"/>
      <c r="C219" s="433"/>
      <c r="AG219" s="433"/>
    </row>
    <row r="220" ht="15.75" customHeight="1">
      <c r="A220" s="72"/>
      <c r="B220" s="432"/>
      <c r="C220" s="433"/>
      <c r="AG220" s="433"/>
    </row>
    <row r="221" ht="15.75" customHeight="1">
      <c r="A221" s="72"/>
      <c r="B221" s="432"/>
      <c r="C221" s="433"/>
      <c r="AG221" s="433"/>
    </row>
    <row r="222" ht="15.75" customHeight="1">
      <c r="A222" s="72"/>
      <c r="B222" s="432"/>
      <c r="C222" s="433"/>
      <c r="AG222" s="433"/>
    </row>
    <row r="223" ht="15.75" customHeight="1">
      <c r="A223" s="72"/>
      <c r="B223" s="432"/>
      <c r="C223" s="433"/>
      <c r="AG223" s="433"/>
    </row>
    <row r="224" ht="15.75" customHeight="1">
      <c r="A224" s="72"/>
      <c r="B224" s="432"/>
      <c r="C224" s="433"/>
      <c r="AG224" s="433"/>
    </row>
    <row r="225" ht="15.75" customHeight="1">
      <c r="A225" s="72"/>
      <c r="B225" s="432"/>
      <c r="C225" s="433"/>
      <c r="AG225" s="433"/>
    </row>
    <row r="226" ht="15.75" customHeight="1">
      <c r="A226" s="72"/>
      <c r="B226" s="432"/>
      <c r="C226" s="433"/>
      <c r="AG226" s="433"/>
    </row>
    <row r="227" ht="15.75" customHeight="1">
      <c r="A227" s="72"/>
      <c r="B227" s="432"/>
      <c r="C227" s="433"/>
      <c r="AG227" s="433"/>
    </row>
    <row r="228" ht="15.75" customHeight="1">
      <c r="A228" s="72"/>
      <c r="B228" s="432"/>
      <c r="C228" s="433"/>
      <c r="AG228" s="433"/>
    </row>
    <row r="229" ht="15.75" customHeight="1">
      <c r="A229" s="72"/>
      <c r="B229" s="432"/>
      <c r="C229" s="433"/>
      <c r="AG229" s="433"/>
    </row>
    <row r="230" ht="15.75" customHeight="1">
      <c r="A230" s="72"/>
      <c r="B230" s="432"/>
      <c r="C230" s="433"/>
      <c r="AG230" s="433"/>
    </row>
    <row r="231" ht="15.75" customHeight="1">
      <c r="A231" s="72"/>
      <c r="B231" s="432"/>
      <c r="C231" s="433"/>
      <c r="AG231" s="433"/>
    </row>
    <row r="232" ht="15.75" customHeight="1">
      <c r="A232" s="72"/>
      <c r="B232" s="432"/>
      <c r="C232" s="433"/>
      <c r="AG232" s="433"/>
    </row>
    <row r="233" ht="15.75" customHeight="1">
      <c r="A233" s="72"/>
      <c r="B233" s="432"/>
      <c r="C233" s="433"/>
      <c r="AG233" s="433"/>
    </row>
    <row r="234" ht="15.75" customHeight="1">
      <c r="A234" s="72"/>
      <c r="B234" s="432"/>
      <c r="C234" s="433"/>
      <c r="AG234" s="433"/>
    </row>
    <row r="235" ht="15.75" customHeight="1">
      <c r="A235" s="72"/>
      <c r="B235" s="432"/>
      <c r="C235" s="433"/>
      <c r="AG235" s="433"/>
    </row>
    <row r="236" ht="15.75" customHeight="1">
      <c r="A236" s="72"/>
      <c r="B236" s="432"/>
      <c r="C236" s="433"/>
      <c r="AG236" s="433"/>
    </row>
    <row r="237" ht="15.75" customHeight="1">
      <c r="A237" s="72"/>
      <c r="B237" s="432"/>
      <c r="C237" s="433"/>
      <c r="AG237" s="433"/>
    </row>
    <row r="238" ht="15.75" customHeight="1">
      <c r="A238" s="72"/>
      <c r="B238" s="432"/>
      <c r="C238" s="433"/>
      <c r="AG238" s="433"/>
    </row>
    <row r="239" ht="15.75" customHeight="1">
      <c r="A239" s="72"/>
      <c r="B239" s="432"/>
      <c r="C239" s="433"/>
      <c r="AG239" s="433"/>
    </row>
    <row r="240" ht="15.75" customHeight="1">
      <c r="A240" s="72"/>
      <c r="B240" s="432"/>
      <c r="C240" s="433"/>
      <c r="AG240" s="433"/>
    </row>
    <row r="241" ht="15.75" customHeight="1">
      <c r="A241" s="72"/>
      <c r="B241" s="432"/>
      <c r="C241" s="433"/>
      <c r="AG241" s="433"/>
    </row>
    <row r="242" ht="15.75" customHeight="1">
      <c r="A242" s="72"/>
      <c r="B242" s="432"/>
      <c r="C242" s="433"/>
      <c r="AG242" s="433"/>
    </row>
    <row r="243" ht="15.75" customHeight="1">
      <c r="A243" s="72"/>
      <c r="B243" s="432"/>
      <c r="C243" s="433"/>
      <c r="AG243" s="433"/>
    </row>
    <row r="244" ht="15.75" customHeight="1">
      <c r="A244" s="72"/>
      <c r="B244" s="432"/>
      <c r="C244" s="433"/>
      <c r="AG244" s="433"/>
    </row>
    <row r="245" ht="15.75" customHeight="1">
      <c r="A245" s="72"/>
      <c r="B245" s="432"/>
      <c r="C245" s="433"/>
      <c r="AG245" s="433"/>
    </row>
    <row r="246" ht="15.75" customHeight="1">
      <c r="A246" s="72"/>
      <c r="B246" s="432"/>
      <c r="C246" s="433"/>
      <c r="AG246" s="433"/>
    </row>
    <row r="247" ht="15.75" customHeight="1">
      <c r="A247" s="72"/>
      <c r="B247" s="432"/>
      <c r="C247" s="433"/>
      <c r="AG247" s="433"/>
    </row>
    <row r="248" ht="15.75" customHeight="1">
      <c r="A248" s="72"/>
      <c r="B248" s="432"/>
      <c r="C248" s="433"/>
      <c r="AG248" s="433"/>
    </row>
    <row r="249" ht="15.75" customHeight="1">
      <c r="A249" s="72"/>
      <c r="B249" s="432"/>
      <c r="C249" s="433"/>
      <c r="AG249" s="433"/>
    </row>
    <row r="250" ht="15.75" customHeight="1">
      <c r="A250" s="72"/>
      <c r="B250" s="432"/>
      <c r="C250" s="433"/>
      <c r="AG250" s="433"/>
    </row>
    <row r="251" ht="15.75" customHeight="1">
      <c r="A251" s="72"/>
      <c r="B251" s="432"/>
      <c r="C251" s="433"/>
      <c r="AG251" s="433"/>
    </row>
    <row r="252" ht="15.75" customHeight="1">
      <c r="A252" s="72"/>
      <c r="B252" s="432"/>
      <c r="C252" s="433"/>
      <c r="AG252" s="433"/>
    </row>
    <row r="253" ht="15.75" customHeight="1">
      <c r="A253" s="72"/>
      <c r="B253" s="432"/>
      <c r="C253" s="433"/>
      <c r="AG253" s="433"/>
    </row>
    <row r="254" ht="15.75" customHeight="1">
      <c r="A254" s="72"/>
      <c r="B254" s="432"/>
      <c r="C254" s="433"/>
      <c r="AG254" s="433"/>
    </row>
    <row r="255" ht="15.75" customHeight="1">
      <c r="A255" s="72"/>
      <c r="B255" s="432"/>
      <c r="C255" s="433"/>
      <c r="AG255" s="433"/>
    </row>
    <row r="256" ht="15.75" customHeight="1">
      <c r="A256" s="72"/>
      <c r="B256" s="432"/>
      <c r="C256" s="433"/>
      <c r="AG256" s="433"/>
    </row>
    <row r="257" ht="15.75" customHeight="1">
      <c r="A257" s="72"/>
      <c r="B257" s="432"/>
      <c r="C257" s="433"/>
      <c r="AG257" s="433"/>
    </row>
    <row r="258" ht="15.75" customHeight="1">
      <c r="A258" s="72"/>
      <c r="B258" s="432"/>
      <c r="C258" s="433"/>
      <c r="AG258" s="433"/>
    </row>
    <row r="259" ht="15.75" customHeight="1">
      <c r="A259" s="72"/>
      <c r="B259" s="432"/>
      <c r="C259" s="433"/>
      <c r="AG259" s="433"/>
    </row>
    <row r="260" ht="15.75" customHeight="1">
      <c r="A260" s="72"/>
      <c r="B260" s="432"/>
      <c r="C260" s="433"/>
      <c r="AG260" s="433"/>
    </row>
    <row r="261" ht="15.75" customHeight="1">
      <c r="A261" s="72"/>
      <c r="B261" s="432"/>
      <c r="C261" s="433"/>
      <c r="AG261" s="433"/>
    </row>
    <row r="262" ht="15.75" customHeight="1">
      <c r="A262" s="72"/>
      <c r="B262" s="432"/>
      <c r="C262" s="433"/>
      <c r="AG262" s="433"/>
    </row>
    <row r="263" ht="15.75" customHeight="1">
      <c r="A263" s="72"/>
      <c r="B263" s="432"/>
      <c r="C263" s="433"/>
      <c r="AG263" s="433"/>
    </row>
    <row r="264" ht="15.75" customHeight="1">
      <c r="A264" s="72"/>
      <c r="B264" s="432"/>
      <c r="C264" s="433"/>
      <c r="AG264" s="433"/>
    </row>
    <row r="265" ht="15.75" customHeight="1">
      <c r="A265" s="72"/>
      <c r="B265" s="432"/>
      <c r="C265" s="433"/>
      <c r="AG265" s="433"/>
    </row>
    <row r="266" ht="15.75" customHeight="1">
      <c r="A266" s="72"/>
      <c r="B266" s="432"/>
      <c r="C266" s="433"/>
      <c r="AG266" s="433"/>
    </row>
    <row r="267" ht="15.75" customHeight="1">
      <c r="A267" s="72"/>
      <c r="B267" s="432"/>
      <c r="C267" s="433"/>
      <c r="AG267" s="433"/>
    </row>
    <row r="268" ht="15.75" customHeight="1">
      <c r="A268" s="72"/>
      <c r="B268" s="432"/>
      <c r="C268" s="433"/>
      <c r="AG268" s="433"/>
    </row>
    <row r="269" ht="15.75" customHeight="1">
      <c r="A269" s="72"/>
      <c r="B269" s="432"/>
      <c r="C269" s="433"/>
      <c r="AG269" s="433"/>
    </row>
    <row r="270" ht="15.75" customHeight="1">
      <c r="A270" s="72"/>
      <c r="B270" s="432"/>
      <c r="C270" s="433"/>
      <c r="AG270" s="433"/>
    </row>
    <row r="271" ht="15.75" customHeight="1">
      <c r="A271" s="72"/>
      <c r="B271" s="432"/>
      <c r="C271" s="433"/>
      <c r="AG271" s="433"/>
    </row>
    <row r="272" ht="15.75" customHeight="1">
      <c r="A272" s="72"/>
      <c r="B272" s="432"/>
      <c r="C272" s="433"/>
      <c r="AG272" s="433"/>
    </row>
    <row r="273" ht="15.75" customHeight="1">
      <c r="A273" s="72"/>
      <c r="B273" s="432"/>
      <c r="C273" s="433"/>
      <c r="AG273" s="433"/>
    </row>
    <row r="274" ht="15.75" customHeight="1">
      <c r="A274" s="72"/>
      <c r="B274" s="432"/>
      <c r="C274" s="433"/>
      <c r="AG274" s="433"/>
    </row>
    <row r="275" ht="15.75" customHeight="1">
      <c r="A275" s="72"/>
      <c r="B275" s="432"/>
      <c r="C275" s="433"/>
      <c r="AG275" s="433"/>
    </row>
    <row r="276" ht="15.75" customHeight="1">
      <c r="A276" s="72"/>
      <c r="B276" s="432"/>
      <c r="C276" s="433"/>
      <c r="AG276" s="433"/>
    </row>
    <row r="277" ht="15.75" customHeight="1">
      <c r="A277" s="72"/>
      <c r="B277" s="432"/>
      <c r="C277" s="433"/>
      <c r="AG277" s="433"/>
    </row>
    <row r="278" ht="15.75" customHeight="1">
      <c r="A278" s="72"/>
      <c r="B278" s="432"/>
      <c r="C278" s="433"/>
      <c r="AG278" s="433"/>
    </row>
    <row r="279" ht="15.75" customHeight="1">
      <c r="A279" s="72"/>
      <c r="B279" s="432"/>
      <c r="C279" s="433"/>
      <c r="AG279" s="433"/>
    </row>
    <row r="280" ht="15.75" customHeight="1">
      <c r="A280" s="72"/>
      <c r="B280" s="432"/>
      <c r="C280" s="433"/>
      <c r="AG280" s="433"/>
    </row>
    <row r="281" ht="15.75" customHeight="1">
      <c r="A281" s="72"/>
      <c r="B281" s="432"/>
      <c r="C281" s="433"/>
      <c r="AG281" s="433"/>
    </row>
    <row r="282" ht="15.75" customHeight="1">
      <c r="A282" s="72"/>
      <c r="B282" s="432"/>
      <c r="C282" s="433"/>
      <c r="AG282" s="433"/>
    </row>
    <row r="283" ht="15.75" customHeight="1">
      <c r="A283" s="72"/>
      <c r="B283" s="432"/>
      <c r="C283" s="433"/>
      <c r="AG283" s="433"/>
    </row>
    <row r="284" ht="15.75" customHeight="1">
      <c r="A284" s="72"/>
      <c r="B284" s="432"/>
      <c r="C284" s="433"/>
      <c r="AG284" s="433"/>
    </row>
    <row r="285" ht="15.75" customHeight="1">
      <c r="A285" s="72"/>
      <c r="B285" s="432"/>
      <c r="C285" s="433"/>
      <c r="AG285" s="433"/>
    </row>
    <row r="286" ht="15.75" customHeight="1">
      <c r="A286" s="72"/>
      <c r="B286" s="432"/>
      <c r="C286" s="433"/>
      <c r="AG286" s="433"/>
    </row>
    <row r="287" ht="15.75" customHeight="1">
      <c r="A287" s="72"/>
      <c r="B287" s="432"/>
      <c r="C287" s="433"/>
      <c r="AG287" s="433"/>
    </row>
    <row r="288" ht="15.75" customHeight="1">
      <c r="A288" s="72"/>
      <c r="B288" s="432"/>
      <c r="C288" s="433"/>
      <c r="AG288" s="433"/>
    </row>
    <row r="289" ht="15.75" customHeight="1">
      <c r="A289" s="72"/>
      <c r="B289" s="432"/>
      <c r="C289" s="433"/>
      <c r="AG289" s="433"/>
    </row>
    <row r="290" ht="15.75" customHeight="1">
      <c r="A290" s="72"/>
      <c r="B290" s="432"/>
      <c r="C290" s="433"/>
      <c r="AG290" s="433"/>
    </row>
    <row r="291" ht="15.75" customHeight="1">
      <c r="A291" s="72"/>
      <c r="B291" s="432"/>
      <c r="C291" s="433"/>
      <c r="AG291" s="433"/>
    </row>
    <row r="292" ht="15.75" customHeight="1">
      <c r="A292" s="72"/>
      <c r="B292" s="432"/>
      <c r="C292" s="433"/>
      <c r="AG292" s="433"/>
    </row>
    <row r="293" ht="15.75" customHeight="1">
      <c r="A293" s="72"/>
      <c r="B293" s="432"/>
      <c r="C293" s="433"/>
      <c r="AG293" s="433"/>
    </row>
    <row r="294" ht="15.75" customHeight="1">
      <c r="A294" s="72"/>
      <c r="B294" s="432"/>
      <c r="C294" s="433"/>
      <c r="AG294" s="433"/>
    </row>
    <row r="295" ht="15.75" customHeight="1">
      <c r="A295" s="72"/>
      <c r="B295" s="432"/>
      <c r="C295" s="433"/>
      <c r="AG295" s="433"/>
    </row>
    <row r="296" ht="15.75" customHeight="1">
      <c r="A296" s="72"/>
      <c r="B296" s="432"/>
      <c r="C296" s="433"/>
      <c r="AG296" s="433"/>
    </row>
    <row r="297" ht="15.75" customHeight="1">
      <c r="A297" s="72"/>
      <c r="B297" s="432"/>
      <c r="C297" s="433"/>
      <c r="AG297" s="433"/>
    </row>
    <row r="298" ht="15.75" customHeight="1">
      <c r="A298" s="72"/>
      <c r="B298" s="432"/>
      <c r="C298" s="433"/>
      <c r="AG298" s="433"/>
    </row>
    <row r="299" ht="15.75" customHeight="1">
      <c r="A299" s="72"/>
      <c r="B299" s="432"/>
      <c r="C299" s="433"/>
      <c r="AG299" s="433"/>
    </row>
    <row r="300" ht="15.75" customHeight="1">
      <c r="A300" s="72"/>
      <c r="B300" s="432"/>
      <c r="C300" s="433"/>
      <c r="AG300" s="433"/>
    </row>
    <row r="301" ht="15.75" customHeight="1">
      <c r="A301" s="72"/>
      <c r="B301" s="432"/>
      <c r="C301" s="433"/>
      <c r="AG301" s="433"/>
    </row>
    <row r="302" ht="15.75" customHeight="1">
      <c r="A302" s="72"/>
      <c r="B302" s="432"/>
      <c r="C302" s="433"/>
      <c r="AG302" s="433"/>
    </row>
    <row r="303" ht="15.75" customHeight="1">
      <c r="A303" s="72"/>
      <c r="B303" s="432"/>
      <c r="C303" s="433"/>
      <c r="AG303" s="433"/>
    </row>
    <row r="304" ht="15.75" customHeight="1">
      <c r="A304" s="72"/>
      <c r="B304" s="432"/>
      <c r="C304" s="433"/>
      <c r="AG304" s="433"/>
    </row>
    <row r="305" ht="15.75" customHeight="1">
      <c r="A305" s="72"/>
      <c r="B305" s="432"/>
      <c r="C305" s="433"/>
      <c r="AG305" s="433"/>
    </row>
    <row r="306" ht="15.75" customHeight="1">
      <c r="A306" s="72"/>
      <c r="B306" s="432"/>
      <c r="C306" s="433"/>
      <c r="AG306" s="433"/>
    </row>
    <row r="307" ht="15.75" customHeight="1">
      <c r="A307" s="72"/>
      <c r="B307" s="432"/>
      <c r="C307" s="433"/>
      <c r="AG307" s="433"/>
    </row>
    <row r="308" ht="15.75" customHeight="1">
      <c r="A308" s="72"/>
      <c r="B308" s="432"/>
      <c r="C308" s="433"/>
      <c r="AG308" s="433"/>
    </row>
    <row r="309" ht="15.75" customHeight="1">
      <c r="A309" s="72"/>
      <c r="B309" s="432"/>
      <c r="C309" s="433"/>
      <c r="AG309" s="433"/>
    </row>
    <row r="310" ht="15.75" customHeight="1">
      <c r="A310" s="72"/>
      <c r="B310" s="432"/>
      <c r="C310" s="433"/>
      <c r="AG310" s="433"/>
    </row>
    <row r="311" ht="15.75" customHeight="1">
      <c r="A311" s="72"/>
      <c r="B311" s="432"/>
      <c r="C311" s="433"/>
      <c r="AG311" s="433"/>
    </row>
    <row r="312" ht="15.75" customHeight="1">
      <c r="A312" s="72"/>
      <c r="B312" s="432"/>
      <c r="C312" s="433"/>
      <c r="AG312" s="433"/>
    </row>
    <row r="313" ht="15.75" customHeight="1">
      <c r="A313" s="72"/>
      <c r="B313" s="432"/>
      <c r="C313" s="433"/>
      <c r="AG313" s="433"/>
    </row>
    <row r="314" ht="15.75" customHeight="1">
      <c r="A314" s="72"/>
      <c r="B314" s="432"/>
      <c r="C314" s="433"/>
      <c r="AG314" s="433"/>
    </row>
    <row r="315" ht="15.75" customHeight="1">
      <c r="A315" s="72"/>
      <c r="B315" s="432"/>
      <c r="C315" s="433"/>
      <c r="AG315" s="433"/>
    </row>
    <row r="316" ht="15.75" customHeight="1">
      <c r="A316" s="72"/>
      <c r="B316" s="432"/>
      <c r="C316" s="433"/>
      <c r="AG316" s="433"/>
    </row>
    <row r="317" ht="15.75" customHeight="1">
      <c r="A317" s="72"/>
      <c r="B317" s="432"/>
      <c r="C317" s="433"/>
      <c r="AG317" s="433"/>
    </row>
    <row r="318" ht="15.75" customHeight="1">
      <c r="A318" s="72"/>
      <c r="B318" s="432"/>
      <c r="C318" s="433"/>
      <c r="AG318" s="433"/>
    </row>
    <row r="319" ht="15.75" customHeight="1">
      <c r="A319" s="72"/>
      <c r="B319" s="432"/>
      <c r="C319" s="433"/>
      <c r="AG319" s="433"/>
    </row>
    <row r="320" ht="15.75" customHeight="1">
      <c r="A320" s="72"/>
      <c r="B320" s="432"/>
      <c r="C320" s="433"/>
      <c r="AG320" s="433"/>
    </row>
    <row r="321" ht="15.75" customHeight="1">
      <c r="A321" s="72"/>
      <c r="B321" s="432"/>
      <c r="C321" s="433"/>
      <c r="AG321" s="433"/>
    </row>
    <row r="322" ht="15.75" customHeight="1">
      <c r="A322" s="72"/>
      <c r="B322" s="432"/>
      <c r="C322" s="433"/>
      <c r="AG322" s="433"/>
    </row>
    <row r="323" ht="15.75" customHeight="1">
      <c r="A323" s="72"/>
      <c r="B323" s="432"/>
      <c r="C323" s="433"/>
      <c r="AG323" s="433"/>
    </row>
    <row r="324" ht="15.75" customHeight="1">
      <c r="A324" s="72"/>
      <c r="B324" s="432"/>
      <c r="C324" s="433"/>
      <c r="AG324" s="433"/>
    </row>
    <row r="325" ht="15.75" customHeight="1">
      <c r="A325" s="72"/>
      <c r="B325" s="432"/>
      <c r="C325" s="433"/>
      <c r="AG325" s="433"/>
    </row>
    <row r="326" ht="15.75" customHeight="1">
      <c r="A326" s="72"/>
      <c r="B326" s="432"/>
      <c r="C326" s="433"/>
      <c r="AG326" s="433"/>
    </row>
    <row r="327" ht="15.75" customHeight="1">
      <c r="A327" s="72"/>
      <c r="B327" s="432"/>
      <c r="C327" s="433"/>
      <c r="AG327" s="433"/>
    </row>
    <row r="328" ht="15.75" customHeight="1">
      <c r="A328" s="72"/>
      <c r="B328" s="432"/>
      <c r="C328" s="433"/>
      <c r="AG328" s="433"/>
    </row>
    <row r="329" ht="15.75" customHeight="1">
      <c r="A329" s="72"/>
      <c r="B329" s="432"/>
      <c r="C329" s="433"/>
      <c r="AG329" s="433"/>
    </row>
    <row r="330" ht="15.75" customHeight="1">
      <c r="A330" s="72"/>
      <c r="B330" s="432"/>
      <c r="C330" s="433"/>
      <c r="AG330" s="433"/>
    </row>
    <row r="331" ht="15.75" customHeight="1">
      <c r="A331" s="72"/>
      <c r="B331" s="432"/>
      <c r="C331" s="433"/>
      <c r="AG331" s="433"/>
    </row>
    <row r="332" ht="15.75" customHeight="1">
      <c r="A332" s="72"/>
      <c r="B332" s="432"/>
      <c r="C332" s="433"/>
      <c r="AG332" s="433"/>
    </row>
    <row r="333" ht="15.75" customHeight="1">
      <c r="A333" s="72"/>
      <c r="B333" s="432"/>
      <c r="C333" s="433"/>
      <c r="AG333" s="433"/>
    </row>
    <row r="334" ht="15.75" customHeight="1">
      <c r="A334" s="72"/>
      <c r="B334" s="432"/>
      <c r="C334" s="433"/>
      <c r="AG334" s="433"/>
    </row>
    <row r="335" ht="15.75" customHeight="1">
      <c r="A335" s="72"/>
      <c r="B335" s="432"/>
      <c r="C335" s="433"/>
      <c r="AG335" s="433"/>
    </row>
    <row r="336" ht="15.75" customHeight="1">
      <c r="A336" s="72"/>
      <c r="B336" s="432"/>
      <c r="C336" s="433"/>
      <c r="AG336" s="433"/>
    </row>
    <row r="337" ht="15.75" customHeight="1">
      <c r="A337" s="72"/>
      <c r="B337" s="432"/>
      <c r="C337" s="433"/>
      <c r="AG337" s="433"/>
    </row>
    <row r="338" ht="15.75" customHeight="1">
      <c r="A338" s="72"/>
      <c r="B338" s="432"/>
      <c r="C338" s="433"/>
      <c r="AG338" s="433"/>
    </row>
    <row r="339" ht="15.75" customHeight="1">
      <c r="A339" s="72"/>
      <c r="B339" s="432"/>
      <c r="C339" s="433"/>
      <c r="AG339" s="433"/>
    </row>
    <row r="340" ht="15.75" customHeight="1">
      <c r="A340" s="72"/>
      <c r="B340" s="432"/>
      <c r="C340" s="433"/>
      <c r="AG340" s="433"/>
    </row>
    <row r="341" ht="15.75" customHeight="1">
      <c r="A341" s="72"/>
      <c r="B341" s="432"/>
      <c r="C341" s="433"/>
      <c r="AG341" s="433"/>
    </row>
    <row r="342" ht="15.75" customHeight="1">
      <c r="A342" s="72"/>
      <c r="B342" s="432"/>
      <c r="C342" s="433"/>
      <c r="AG342" s="433"/>
    </row>
    <row r="343" ht="15.75" customHeight="1">
      <c r="A343" s="72"/>
      <c r="B343" s="432"/>
      <c r="C343" s="433"/>
      <c r="AG343" s="433"/>
    </row>
    <row r="344" ht="15.75" customHeight="1">
      <c r="A344" s="72"/>
      <c r="B344" s="432"/>
      <c r="C344" s="433"/>
      <c r="AG344" s="433"/>
    </row>
    <row r="345" ht="15.75" customHeight="1">
      <c r="A345" s="72"/>
      <c r="B345" s="432"/>
      <c r="C345" s="433"/>
      <c r="AG345" s="433"/>
    </row>
    <row r="346" ht="15.75" customHeight="1">
      <c r="A346" s="72"/>
      <c r="B346" s="432"/>
      <c r="C346" s="433"/>
      <c r="AG346" s="433"/>
    </row>
    <row r="347" ht="15.75" customHeight="1">
      <c r="A347" s="72"/>
      <c r="B347" s="432"/>
      <c r="C347" s="433"/>
      <c r="AG347" s="433"/>
    </row>
    <row r="348" ht="15.75" customHeight="1">
      <c r="A348" s="72"/>
      <c r="B348" s="432"/>
      <c r="C348" s="433"/>
      <c r="AG348" s="433"/>
    </row>
    <row r="349" ht="15.75" customHeight="1">
      <c r="A349" s="72"/>
      <c r="B349" s="432"/>
      <c r="C349" s="433"/>
      <c r="AG349" s="433"/>
    </row>
    <row r="350" ht="15.75" customHeight="1">
      <c r="A350" s="72"/>
      <c r="B350" s="432"/>
      <c r="C350" s="433"/>
      <c r="AG350" s="433"/>
    </row>
    <row r="351" ht="15.75" customHeight="1">
      <c r="A351" s="72"/>
      <c r="B351" s="432"/>
      <c r="C351" s="433"/>
      <c r="AG351" s="433"/>
    </row>
    <row r="352" ht="15.75" customHeight="1">
      <c r="A352" s="72"/>
      <c r="B352" s="432"/>
      <c r="C352" s="433"/>
      <c r="AG352" s="433"/>
    </row>
    <row r="353" ht="15.75" customHeight="1">
      <c r="A353" s="72"/>
      <c r="B353" s="432"/>
      <c r="C353" s="433"/>
      <c r="AG353" s="433"/>
    </row>
    <row r="354" ht="15.75" customHeight="1">
      <c r="A354" s="72"/>
      <c r="B354" s="432"/>
      <c r="C354" s="433"/>
      <c r="AG354" s="433"/>
    </row>
    <row r="355" ht="15.75" customHeight="1">
      <c r="A355" s="72"/>
      <c r="B355" s="432"/>
      <c r="C355" s="433"/>
      <c r="AG355" s="433"/>
    </row>
    <row r="356" ht="15.75" customHeight="1">
      <c r="A356" s="72"/>
      <c r="B356" s="432"/>
      <c r="C356" s="433"/>
      <c r="AG356" s="433"/>
    </row>
    <row r="357" ht="15.75" customHeight="1">
      <c r="A357" s="72"/>
      <c r="B357" s="432"/>
      <c r="C357" s="433"/>
      <c r="AG357" s="433"/>
    </row>
    <row r="358" ht="15.75" customHeight="1">
      <c r="A358" s="72"/>
      <c r="B358" s="432"/>
      <c r="C358" s="433"/>
      <c r="AG358" s="433"/>
    </row>
    <row r="359" ht="15.75" customHeight="1">
      <c r="A359" s="72"/>
      <c r="B359" s="432"/>
      <c r="C359" s="433"/>
      <c r="AG359" s="433"/>
    </row>
    <row r="360" ht="15.75" customHeight="1">
      <c r="A360" s="72"/>
      <c r="B360" s="432"/>
      <c r="C360" s="433"/>
      <c r="AG360" s="433"/>
    </row>
    <row r="361" ht="15.75" customHeight="1">
      <c r="A361" s="72"/>
      <c r="B361" s="432"/>
      <c r="C361" s="433"/>
      <c r="AG361" s="433"/>
    </row>
    <row r="362" ht="15.75" customHeight="1">
      <c r="A362" s="72"/>
      <c r="B362" s="432"/>
      <c r="C362" s="433"/>
      <c r="AG362" s="433"/>
    </row>
    <row r="363" ht="15.75" customHeight="1">
      <c r="A363" s="72"/>
      <c r="B363" s="432"/>
      <c r="C363" s="433"/>
      <c r="AG363" s="433"/>
    </row>
    <row r="364" ht="15.75" customHeight="1">
      <c r="A364" s="72"/>
      <c r="B364" s="432"/>
      <c r="C364" s="433"/>
      <c r="AG364" s="433"/>
    </row>
    <row r="365" ht="15.75" customHeight="1">
      <c r="A365" s="72"/>
      <c r="B365" s="432"/>
      <c r="C365" s="433"/>
      <c r="AG365" s="433"/>
    </row>
    <row r="366" ht="15.75" customHeight="1">
      <c r="A366" s="72"/>
      <c r="B366" s="432"/>
      <c r="C366" s="433"/>
      <c r="AG366" s="433"/>
    </row>
    <row r="367" ht="15.75" customHeight="1">
      <c r="A367" s="72"/>
      <c r="B367" s="432"/>
      <c r="C367" s="433"/>
      <c r="AG367" s="433"/>
    </row>
    <row r="368" ht="15.75" customHeight="1">
      <c r="A368" s="72"/>
      <c r="B368" s="432"/>
      <c r="C368" s="433"/>
      <c r="AG368" s="433"/>
    </row>
    <row r="369" ht="15.75" customHeight="1">
      <c r="A369" s="72"/>
      <c r="B369" s="432"/>
      <c r="C369" s="433"/>
      <c r="AG369" s="433"/>
    </row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23:C123"/>
    <mergeCell ref="A128:C128"/>
    <mergeCell ref="A134:C134"/>
    <mergeCell ref="A160:C160"/>
    <mergeCell ref="A162:C162"/>
    <mergeCell ref="A163:C163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0" footer="0.0" header="0.0" left="0.35433070866141736" right="0.35433070866141736" top="0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7.38"/>
    <col customWidth="1" min="3" max="3" width="22.88"/>
    <col customWidth="1" min="4" max="4" width="12.63"/>
    <col customWidth="1" min="5" max="5" width="13.63"/>
    <col customWidth="1" min="6" max="6" width="12.63"/>
    <col customWidth="1" min="7" max="7" width="10.25"/>
    <col customWidth="1" min="8" max="8" width="10.75"/>
    <col customWidth="1" min="9" max="9" width="10.5"/>
    <col customWidth="1" min="10" max="10" width="17.0"/>
    <col customWidth="1" min="11" max="11" width="10.38"/>
    <col customWidth="1" min="12" max="26" width="5.88"/>
  </cols>
  <sheetData>
    <row r="1">
      <c r="A1" s="433"/>
      <c r="B1" s="433"/>
      <c r="C1" s="433"/>
      <c r="D1" s="5"/>
      <c r="E1" s="433"/>
      <c r="F1" s="5"/>
      <c r="G1" s="433"/>
      <c r="H1" s="433"/>
      <c r="I1" s="72"/>
      <c r="J1" s="434" t="s">
        <v>276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66.75" customHeight="1">
      <c r="A2" s="433"/>
      <c r="B2" s="433"/>
      <c r="C2" s="433"/>
      <c r="D2" s="5"/>
      <c r="E2" s="433"/>
      <c r="F2" s="5"/>
      <c r="G2" s="433"/>
      <c r="H2" s="435" t="s">
        <v>277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>
      <c r="A3" s="433"/>
      <c r="B3" s="433"/>
      <c r="C3" s="433"/>
      <c r="D3" s="5"/>
      <c r="E3" s="433"/>
      <c r="F3" s="5"/>
      <c r="G3" s="433"/>
      <c r="H3" s="433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>
      <c r="A4" s="433"/>
      <c r="B4" s="436" t="s">
        <v>278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>
      <c r="A5" s="433"/>
      <c r="B5" s="436" t="s">
        <v>279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20.25" customHeight="1">
      <c r="A6" s="433"/>
      <c r="B6" s="437" t="s">
        <v>280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>
      <c r="A7" s="433"/>
      <c r="B7" s="438" t="s">
        <v>281</v>
      </c>
      <c r="C7" s="24"/>
      <c r="D7" s="24"/>
      <c r="E7" s="24"/>
      <c r="F7" s="24"/>
      <c r="G7" s="24"/>
      <c r="H7" s="24"/>
      <c r="I7" s="24"/>
      <c r="J7" s="25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>
      <c r="A8" s="433"/>
      <c r="B8" s="433"/>
      <c r="C8" s="433"/>
      <c r="D8" s="5"/>
      <c r="E8" s="433"/>
      <c r="F8" s="5"/>
      <c r="G8" s="433"/>
      <c r="H8" s="433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>
      <c r="A9" s="33"/>
      <c r="B9" s="439" t="s">
        <v>282</v>
      </c>
      <c r="C9" s="440"/>
      <c r="D9" s="441"/>
      <c r="E9" s="442" t="s">
        <v>283</v>
      </c>
      <c r="F9" s="440"/>
      <c r="G9" s="440"/>
      <c r="H9" s="440"/>
      <c r="I9" s="440"/>
      <c r="J9" s="441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>
      <c r="A10" s="443" t="s">
        <v>284</v>
      </c>
      <c r="B10" s="444" t="s">
        <v>285</v>
      </c>
      <c r="C10" s="444" t="s">
        <v>49</v>
      </c>
      <c r="D10" s="445" t="s">
        <v>286</v>
      </c>
      <c r="E10" s="444" t="s">
        <v>287</v>
      </c>
      <c r="F10" s="445" t="s">
        <v>286</v>
      </c>
      <c r="G10" s="444" t="s">
        <v>288</v>
      </c>
      <c r="H10" s="444" t="s">
        <v>289</v>
      </c>
      <c r="I10" s="444" t="s">
        <v>290</v>
      </c>
      <c r="J10" s="444" t="s">
        <v>291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45.0" customHeight="1">
      <c r="A11" s="446"/>
      <c r="B11" s="447" t="s">
        <v>292</v>
      </c>
      <c r="C11" s="448" t="s">
        <v>293</v>
      </c>
      <c r="D11" s="449">
        <v>50000.0</v>
      </c>
      <c r="E11" s="448" t="s">
        <v>294</v>
      </c>
      <c r="F11" s="449">
        <v>50000.0</v>
      </c>
      <c r="G11" s="448" t="s">
        <v>295</v>
      </c>
      <c r="H11" s="450" t="s">
        <v>296</v>
      </c>
      <c r="I11" s="451">
        <v>6330.0</v>
      </c>
      <c r="J11" s="450" t="s">
        <v>297</v>
      </c>
      <c r="K11" s="45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>
      <c r="A12" s="446"/>
      <c r="B12" s="453"/>
      <c r="C12" s="453"/>
      <c r="D12" s="453"/>
      <c r="E12" s="453"/>
      <c r="F12" s="453"/>
      <c r="G12" s="453"/>
      <c r="H12" s="450" t="s">
        <v>298</v>
      </c>
      <c r="I12" s="451">
        <v>9000.0</v>
      </c>
      <c r="J12" s="450" t="s">
        <v>299</v>
      </c>
      <c r="K12" s="49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>
      <c r="A13" s="446"/>
      <c r="B13" s="454"/>
      <c r="C13" s="454"/>
      <c r="D13" s="454"/>
      <c r="E13" s="454"/>
      <c r="F13" s="454"/>
      <c r="G13" s="454"/>
      <c r="H13" s="450" t="s">
        <v>300</v>
      </c>
      <c r="I13" s="451">
        <v>750.0</v>
      </c>
      <c r="J13" s="450" t="s">
        <v>301</v>
      </c>
      <c r="K13" s="49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45.0" customHeight="1">
      <c r="A14" s="446"/>
      <c r="B14" s="447" t="s">
        <v>302</v>
      </c>
      <c r="C14" s="448" t="s">
        <v>303</v>
      </c>
      <c r="D14" s="449">
        <v>24000.0</v>
      </c>
      <c r="E14" s="448" t="s">
        <v>304</v>
      </c>
      <c r="F14" s="449">
        <v>24000.0</v>
      </c>
      <c r="G14" s="448" t="s">
        <v>305</v>
      </c>
      <c r="H14" s="450" t="s">
        <v>296</v>
      </c>
      <c r="I14" s="451">
        <v>6000.0</v>
      </c>
      <c r="J14" s="450" t="s">
        <v>306</v>
      </c>
      <c r="K14" s="45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>
      <c r="A15" s="446"/>
      <c r="B15" s="453"/>
      <c r="C15" s="453"/>
      <c r="D15" s="453"/>
      <c r="E15" s="453"/>
      <c r="F15" s="453"/>
      <c r="G15" s="453"/>
      <c r="H15" s="450" t="s">
        <v>298</v>
      </c>
      <c r="I15" s="451">
        <v>4320.0</v>
      </c>
      <c r="J15" s="450" t="s">
        <v>299</v>
      </c>
      <c r="K15" s="49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>
      <c r="A16" s="446"/>
      <c r="B16" s="454"/>
      <c r="C16" s="454"/>
      <c r="D16" s="454"/>
      <c r="E16" s="454"/>
      <c r="F16" s="454"/>
      <c r="G16" s="454"/>
      <c r="H16" s="450" t="s">
        <v>300</v>
      </c>
      <c r="I16" s="451">
        <v>360.0</v>
      </c>
      <c r="J16" s="450" t="s">
        <v>301</v>
      </c>
      <c r="K16" s="49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45.0" customHeight="1">
      <c r="A17" s="446"/>
      <c r="B17" s="447" t="s">
        <v>307</v>
      </c>
      <c r="C17" s="448" t="s">
        <v>308</v>
      </c>
      <c r="D17" s="449">
        <v>24000.0</v>
      </c>
      <c r="E17" s="448" t="s">
        <v>309</v>
      </c>
      <c r="F17" s="449">
        <v>24000.0</v>
      </c>
      <c r="G17" s="448" t="s">
        <v>310</v>
      </c>
      <c r="H17" s="450" t="s">
        <v>296</v>
      </c>
      <c r="I17" s="451">
        <v>9350.0</v>
      </c>
      <c r="J17" s="450" t="s">
        <v>311</v>
      </c>
      <c r="K17" s="45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>
      <c r="A18" s="446"/>
      <c r="B18" s="453"/>
      <c r="C18" s="453"/>
      <c r="D18" s="453"/>
      <c r="E18" s="453"/>
      <c r="F18" s="453"/>
      <c r="G18" s="453"/>
      <c r="H18" s="450" t="s">
        <v>298</v>
      </c>
      <c r="I18" s="451">
        <v>4320.0</v>
      </c>
      <c r="J18" s="450" t="s">
        <v>299</v>
      </c>
      <c r="K18" s="49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>
      <c r="A19" s="446"/>
      <c r="B19" s="454"/>
      <c r="C19" s="454"/>
      <c r="D19" s="454"/>
      <c r="E19" s="454"/>
      <c r="F19" s="454"/>
      <c r="G19" s="454"/>
      <c r="H19" s="450" t="s">
        <v>300</v>
      </c>
      <c r="I19" s="451">
        <v>360.0</v>
      </c>
      <c r="J19" s="450" t="s">
        <v>301</v>
      </c>
      <c r="K19" s="49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45.0" customHeight="1">
      <c r="A20" s="446"/>
      <c r="B20" s="447" t="s">
        <v>312</v>
      </c>
      <c r="C20" s="448" t="s">
        <v>313</v>
      </c>
      <c r="D20" s="449">
        <v>18000.0</v>
      </c>
      <c r="E20" s="448" t="s">
        <v>314</v>
      </c>
      <c r="F20" s="449">
        <v>18000.0</v>
      </c>
      <c r="G20" s="448" t="s">
        <v>315</v>
      </c>
      <c r="H20" s="450" t="s">
        <v>296</v>
      </c>
      <c r="I20" s="451">
        <v>8500.0</v>
      </c>
      <c r="J20" s="450" t="s">
        <v>316</v>
      </c>
      <c r="K20" s="45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5.75" customHeight="1">
      <c r="A21" s="446"/>
      <c r="B21" s="453"/>
      <c r="C21" s="453"/>
      <c r="D21" s="453"/>
      <c r="E21" s="453"/>
      <c r="F21" s="453"/>
      <c r="G21" s="453"/>
      <c r="H21" s="450" t="s">
        <v>298</v>
      </c>
      <c r="I21" s="451">
        <v>3240.0</v>
      </c>
      <c r="J21" s="450" t="s">
        <v>299</v>
      </c>
      <c r="K21" s="49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5.75" customHeight="1">
      <c r="A22" s="446"/>
      <c r="B22" s="454"/>
      <c r="C22" s="454"/>
      <c r="D22" s="454"/>
      <c r="E22" s="454"/>
      <c r="F22" s="454"/>
      <c r="G22" s="454"/>
      <c r="H22" s="450" t="s">
        <v>300</v>
      </c>
      <c r="I22" s="451">
        <v>270.0</v>
      </c>
      <c r="J22" s="450" t="s">
        <v>301</v>
      </c>
      <c r="K22" s="49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5.75" customHeight="1">
      <c r="A23" s="446"/>
      <c r="B23" s="455" t="s">
        <v>317</v>
      </c>
      <c r="C23" s="450" t="s">
        <v>318</v>
      </c>
      <c r="D23" s="451">
        <v>25520.0</v>
      </c>
      <c r="E23" s="450" t="s">
        <v>319</v>
      </c>
      <c r="F23" s="451">
        <v>25520.0</v>
      </c>
      <c r="G23" s="450" t="s">
        <v>320</v>
      </c>
      <c r="H23" s="450" t="s">
        <v>321</v>
      </c>
      <c r="I23" s="451">
        <v>25520.0</v>
      </c>
      <c r="J23" s="450" t="s">
        <v>322</v>
      </c>
      <c r="K23" s="49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5.75" customHeight="1">
      <c r="A24" s="446"/>
      <c r="B24" s="455" t="s">
        <v>323</v>
      </c>
      <c r="C24" s="450" t="s">
        <v>324</v>
      </c>
      <c r="D24" s="451">
        <v>18000.0</v>
      </c>
      <c r="E24" s="448" t="s">
        <v>325</v>
      </c>
      <c r="F24" s="449">
        <v>120000.0</v>
      </c>
      <c r="G24" s="448" t="s">
        <v>326</v>
      </c>
      <c r="H24" s="450" t="s">
        <v>327</v>
      </c>
      <c r="I24" s="451">
        <v>60000.0</v>
      </c>
      <c r="J24" s="450" t="s">
        <v>328</v>
      </c>
      <c r="K24" s="49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5.75" customHeight="1">
      <c r="A25" s="446"/>
      <c r="B25" s="455" t="s">
        <v>329</v>
      </c>
      <c r="C25" s="450" t="s">
        <v>330</v>
      </c>
      <c r="D25" s="451">
        <v>102000.0</v>
      </c>
      <c r="E25" s="454"/>
      <c r="F25" s="454"/>
      <c r="G25" s="454"/>
      <c r="H25" s="450" t="s">
        <v>331</v>
      </c>
      <c r="I25" s="451">
        <v>60000.0</v>
      </c>
      <c r="J25" s="450" t="s">
        <v>332</v>
      </c>
      <c r="K25" s="49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5.75" customHeight="1">
      <c r="A26" s="446"/>
      <c r="B26" s="455" t="s">
        <v>333</v>
      </c>
      <c r="C26" s="450" t="s">
        <v>334</v>
      </c>
      <c r="D26" s="451">
        <v>5916.0</v>
      </c>
      <c r="E26" s="450" t="s">
        <v>335</v>
      </c>
      <c r="F26" s="451">
        <v>5916.0</v>
      </c>
      <c r="G26" s="450" t="s">
        <v>336</v>
      </c>
      <c r="H26" s="450" t="s">
        <v>337</v>
      </c>
      <c r="I26" s="451">
        <v>5916.0</v>
      </c>
      <c r="J26" s="450" t="s">
        <v>338</v>
      </c>
      <c r="K26" s="49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5.75" customHeight="1">
      <c r="A27" s="446"/>
      <c r="B27" s="455" t="s">
        <v>339</v>
      </c>
      <c r="C27" s="450" t="s">
        <v>340</v>
      </c>
      <c r="D27" s="451">
        <v>5309.0</v>
      </c>
      <c r="E27" s="450" t="s">
        <v>341</v>
      </c>
      <c r="F27" s="451">
        <v>5309.0</v>
      </c>
      <c r="G27" s="450" t="s">
        <v>336</v>
      </c>
      <c r="H27" s="450" t="s">
        <v>342</v>
      </c>
      <c r="I27" s="451">
        <v>5309.0</v>
      </c>
      <c r="J27" s="450" t="s">
        <v>343</v>
      </c>
      <c r="K27" s="4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5.75" customHeight="1">
      <c r="A28" s="446"/>
      <c r="B28" s="455" t="s">
        <v>344</v>
      </c>
      <c r="C28" s="450" t="s">
        <v>345</v>
      </c>
      <c r="D28" s="451">
        <v>30000.0</v>
      </c>
      <c r="E28" s="450" t="s">
        <v>346</v>
      </c>
      <c r="F28" s="451">
        <v>30000.0</v>
      </c>
      <c r="G28" s="450" t="s">
        <v>347</v>
      </c>
      <c r="H28" s="450" t="s">
        <v>348</v>
      </c>
      <c r="I28" s="451">
        <v>30000.0</v>
      </c>
      <c r="J28" s="450" t="s">
        <v>349</v>
      </c>
      <c r="K28" s="4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5.75" customHeight="1">
      <c r="A29" s="446"/>
      <c r="B29" s="455" t="s">
        <v>350</v>
      </c>
      <c r="C29" s="450" t="s">
        <v>237</v>
      </c>
      <c r="D29" s="451">
        <v>24000.0</v>
      </c>
      <c r="E29" s="450" t="s">
        <v>351</v>
      </c>
      <c r="F29" s="451">
        <v>24000.0</v>
      </c>
      <c r="G29" s="450" t="s">
        <v>352</v>
      </c>
      <c r="H29" s="450" t="s">
        <v>353</v>
      </c>
      <c r="I29" s="451">
        <v>24000.0</v>
      </c>
      <c r="J29" s="450" t="s">
        <v>354</v>
      </c>
      <c r="K29" s="49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5.75" customHeight="1">
      <c r="A30" s="446"/>
      <c r="B30" s="455" t="s">
        <v>355</v>
      </c>
      <c r="C30" s="450" t="s">
        <v>239</v>
      </c>
      <c r="D30" s="451">
        <v>12000.0</v>
      </c>
      <c r="E30" s="450" t="s">
        <v>356</v>
      </c>
      <c r="F30" s="451">
        <v>12000.0</v>
      </c>
      <c r="G30" s="450" t="s">
        <v>357</v>
      </c>
      <c r="H30" s="450" t="s">
        <v>358</v>
      </c>
      <c r="I30" s="451">
        <v>12000.0</v>
      </c>
      <c r="J30" s="450" t="s">
        <v>359</v>
      </c>
      <c r="K30" s="49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5.75" customHeight="1">
      <c r="A31" s="446"/>
      <c r="B31" s="455" t="s">
        <v>360</v>
      </c>
      <c r="C31" s="450" t="s">
        <v>240</v>
      </c>
      <c r="D31" s="451">
        <v>22000.0</v>
      </c>
      <c r="E31" s="450" t="s">
        <v>361</v>
      </c>
      <c r="F31" s="451">
        <v>22000.0</v>
      </c>
      <c r="G31" s="450" t="s">
        <v>362</v>
      </c>
      <c r="H31" s="450" t="s">
        <v>363</v>
      </c>
      <c r="I31" s="451">
        <v>22000.0</v>
      </c>
      <c r="J31" s="450" t="s">
        <v>364</v>
      </c>
      <c r="K31" s="49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5.75" customHeight="1">
      <c r="A32" s="446"/>
      <c r="B32" s="455" t="s">
        <v>365</v>
      </c>
      <c r="C32" s="450" t="s">
        <v>366</v>
      </c>
      <c r="D32" s="451">
        <v>60000.0</v>
      </c>
      <c r="E32" s="450" t="s">
        <v>367</v>
      </c>
      <c r="F32" s="451">
        <v>60000.0</v>
      </c>
      <c r="G32" s="450" t="s">
        <v>368</v>
      </c>
      <c r="H32" s="450" t="s">
        <v>348</v>
      </c>
      <c r="I32" s="451">
        <v>60000.0</v>
      </c>
      <c r="J32" s="450" t="s">
        <v>369</v>
      </c>
      <c r="K32" s="49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5.75" customHeight="1">
      <c r="A33" s="446"/>
      <c r="B33" s="455" t="s">
        <v>370</v>
      </c>
      <c r="C33" s="450" t="s">
        <v>371</v>
      </c>
      <c r="D33" s="451">
        <v>52500.0</v>
      </c>
      <c r="E33" s="448" t="s">
        <v>372</v>
      </c>
      <c r="F33" s="449">
        <v>72000.0</v>
      </c>
      <c r="G33" s="448" t="s">
        <v>373</v>
      </c>
      <c r="H33" s="448" t="s">
        <v>348</v>
      </c>
      <c r="I33" s="449">
        <v>72000.0</v>
      </c>
      <c r="J33" s="448" t="s">
        <v>374</v>
      </c>
      <c r="K33" s="49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5.75" customHeight="1">
      <c r="A34" s="446"/>
      <c r="B34" s="455" t="s">
        <v>375</v>
      </c>
      <c r="C34" s="450" t="s">
        <v>376</v>
      </c>
      <c r="D34" s="451">
        <v>15000.0</v>
      </c>
      <c r="E34" s="453"/>
      <c r="F34" s="453"/>
      <c r="G34" s="453"/>
      <c r="H34" s="453"/>
      <c r="I34" s="453"/>
      <c r="J34" s="453"/>
      <c r="K34" s="49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5.75" customHeight="1">
      <c r="A35" s="446"/>
      <c r="B35" s="455" t="s">
        <v>377</v>
      </c>
      <c r="C35" s="450" t="s">
        <v>378</v>
      </c>
      <c r="D35" s="451">
        <v>4500.0</v>
      </c>
      <c r="E35" s="454"/>
      <c r="F35" s="454"/>
      <c r="G35" s="454"/>
      <c r="H35" s="454"/>
      <c r="I35" s="454"/>
      <c r="J35" s="454"/>
      <c r="K35" s="49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5.75" customHeight="1">
      <c r="A36" s="446"/>
      <c r="B36" s="455" t="s">
        <v>379</v>
      </c>
      <c r="C36" s="450" t="s">
        <v>380</v>
      </c>
      <c r="D36" s="451">
        <v>16200.0</v>
      </c>
      <c r="E36" s="448" t="s">
        <v>381</v>
      </c>
      <c r="F36" s="449">
        <v>21600.0</v>
      </c>
      <c r="G36" s="448" t="s">
        <v>382</v>
      </c>
      <c r="H36" s="448" t="s">
        <v>348</v>
      </c>
      <c r="I36" s="449">
        <v>21600.0</v>
      </c>
      <c r="J36" s="448" t="s">
        <v>383</v>
      </c>
      <c r="K36" s="49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5.75" customHeight="1">
      <c r="A37" s="446"/>
      <c r="B37" s="455" t="s">
        <v>384</v>
      </c>
      <c r="C37" s="450" t="s">
        <v>385</v>
      </c>
      <c r="D37" s="451">
        <v>5400.0</v>
      </c>
      <c r="E37" s="454"/>
      <c r="F37" s="454"/>
      <c r="G37" s="454"/>
      <c r="H37" s="454"/>
      <c r="I37" s="454"/>
      <c r="J37" s="454"/>
      <c r="K37" s="49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5.75" customHeight="1">
      <c r="A38" s="446"/>
      <c r="B38" s="455" t="s">
        <v>386</v>
      </c>
      <c r="C38" s="450" t="s">
        <v>387</v>
      </c>
      <c r="D38" s="451">
        <v>50000.0</v>
      </c>
      <c r="E38" s="450" t="s">
        <v>388</v>
      </c>
      <c r="F38" s="451">
        <v>50000.0</v>
      </c>
      <c r="G38" s="450" t="s">
        <v>389</v>
      </c>
      <c r="H38" s="450" t="s">
        <v>348</v>
      </c>
      <c r="I38" s="451"/>
      <c r="J38" s="450" t="s">
        <v>390</v>
      </c>
      <c r="K38" s="45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5.75" customHeight="1">
      <c r="A39" s="446"/>
      <c r="B39" s="455" t="s">
        <v>391</v>
      </c>
      <c r="C39" s="450" t="s">
        <v>392</v>
      </c>
      <c r="D39" s="451">
        <v>82500.0</v>
      </c>
      <c r="E39" s="450" t="s">
        <v>393</v>
      </c>
      <c r="F39" s="451">
        <v>82500.0</v>
      </c>
      <c r="G39" s="450" t="s">
        <v>394</v>
      </c>
      <c r="H39" s="450" t="s">
        <v>395</v>
      </c>
      <c r="I39" s="451">
        <v>82500.0</v>
      </c>
      <c r="J39" s="450" t="s">
        <v>396</v>
      </c>
      <c r="K39" s="49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5.75" customHeight="1">
      <c r="A40" s="446"/>
      <c r="B40" s="455" t="s">
        <v>397</v>
      </c>
      <c r="C40" s="450" t="s">
        <v>398</v>
      </c>
      <c r="D40" s="451">
        <v>52500.0</v>
      </c>
      <c r="E40" s="450" t="s">
        <v>399</v>
      </c>
      <c r="F40" s="451">
        <v>52500.0</v>
      </c>
      <c r="G40" s="450" t="s">
        <v>400</v>
      </c>
      <c r="H40" s="450" t="s">
        <v>348</v>
      </c>
      <c r="I40" s="451"/>
      <c r="J40" s="450" t="s">
        <v>390</v>
      </c>
      <c r="K40" s="45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5.75" customHeight="1">
      <c r="A41" s="446"/>
      <c r="B41" s="455" t="s">
        <v>401</v>
      </c>
      <c r="C41" s="450" t="s">
        <v>402</v>
      </c>
      <c r="D41" s="451">
        <v>52500.0</v>
      </c>
      <c r="E41" s="450" t="s">
        <v>381</v>
      </c>
      <c r="F41" s="451">
        <v>52500.0</v>
      </c>
      <c r="G41" s="450" t="s">
        <v>403</v>
      </c>
      <c r="H41" s="450" t="s">
        <v>404</v>
      </c>
      <c r="I41" s="451">
        <v>52500.0</v>
      </c>
      <c r="J41" s="450" t="s">
        <v>405</v>
      </c>
      <c r="K41" s="49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5.75" customHeight="1">
      <c r="A42" s="446"/>
      <c r="B42" s="455" t="s">
        <v>406</v>
      </c>
      <c r="C42" s="450" t="s">
        <v>270</v>
      </c>
      <c r="D42" s="451">
        <v>423.5</v>
      </c>
      <c r="E42" s="450" t="s">
        <v>407</v>
      </c>
      <c r="F42" s="451">
        <v>423.5</v>
      </c>
      <c r="G42" s="450" t="s">
        <v>408</v>
      </c>
      <c r="H42" s="450" t="s">
        <v>409</v>
      </c>
      <c r="I42" s="451">
        <v>423.5</v>
      </c>
      <c r="J42" s="450" t="s">
        <v>409</v>
      </c>
      <c r="K42" s="49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5.75" customHeight="1">
      <c r="A43" s="456"/>
      <c r="B43" s="457" t="s">
        <v>410</v>
      </c>
      <c r="C43" s="458"/>
      <c r="D43" s="445">
        <f>SUM(D11:D42)</f>
        <v>752268.5</v>
      </c>
      <c r="E43" s="444"/>
      <c r="F43" s="445">
        <f>SUM(F11:F42)</f>
        <v>752268.5</v>
      </c>
      <c r="G43" s="444"/>
      <c r="H43" s="444"/>
      <c r="I43" s="459">
        <f>SUM(I11:I42)</f>
        <v>586568.5</v>
      </c>
      <c r="J43" s="445"/>
      <c r="K43" s="46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433"/>
      <c r="B44" s="461"/>
      <c r="C44" s="461"/>
      <c r="D44" s="462"/>
      <c r="E44" s="461"/>
      <c r="F44" s="462"/>
      <c r="G44" s="461"/>
      <c r="H44" s="461"/>
      <c r="I44" s="463"/>
      <c r="J44" s="463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5.75" customHeight="1">
      <c r="A45" s="33"/>
      <c r="B45" s="457" t="s">
        <v>411</v>
      </c>
      <c r="C45" s="440"/>
      <c r="D45" s="441"/>
      <c r="E45" s="464" t="s">
        <v>283</v>
      </c>
      <c r="F45" s="440"/>
      <c r="G45" s="440"/>
      <c r="H45" s="440"/>
      <c r="I45" s="440"/>
      <c r="J45" s="441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443" t="s">
        <v>284</v>
      </c>
      <c r="B46" s="444" t="s">
        <v>285</v>
      </c>
      <c r="C46" s="444" t="s">
        <v>49</v>
      </c>
      <c r="D46" s="445" t="s">
        <v>286</v>
      </c>
      <c r="E46" s="444" t="s">
        <v>287</v>
      </c>
      <c r="F46" s="445" t="s">
        <v>286</v>
      </c>
      <c r="G46" s="444" t="s">
        <v>288</v>
      </c>
      <c r="H46" s="444" t="s">
        <v>289</v>
      </c>
      <c r="I46" s="444" t="s">
        <v>290</v>
      </c>
      <c r="J46" s="444" t="s">
        <v>291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465"/>
      <c r="B47" s="455" t="s">
        <v>391</v>
      </c>
      <c r="C47" s="450" t="s">
        <v>412</v>
      </c>
      <c r="D47" s="451">
        <v>80000.0</v>
      </c>
      <c r="E47" s="450" t="s">
        <v>393</v>
      </c>
      <c r="F47" s="451">
        <v>80000.0</v>
      </c>
      <c r="G47" s="450" t="s">
        <v>413</v>
      </c>
      <c r="H47" s="450" t="s">
        <v>395</v>
      </c>
      <c r="I47" s="451">
        <v>80000.0</v>
      </c>
      <c r="J47" s="450" t="s">
        <v>414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5.75" customHeight="1">
      <c r="A48" s="33"/>
      <c r="B48" s="457" t="s">
        <v>410</v>
      </c>
      <c r="C48" s="458"/>
      <c r="D48" s="445">
        <f>SUM(D47)</f>
        <v>80000</v>
      </c>
      <c r="E48" s="444"/>
      <c r="F48" s="445">
        <f>SUM(F47)</f>
        <v>80000</v>
      </c>
      <c r="G48" s="444"/>
      <c r="H48" s="444"/>
      <c r="I48" s="459">
        <f>SUM(I47)</f>
        <v>80000</v>
      </c>
      <c r="J48" s="444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</row>
    <row r="49" ht="15.75" customHeight="1">
      <c r="A49" s="433"/>
      <c r="B49" s="461"/>
      <c r="C49" s="461"/>
      <c r="D49" s="462"/>
      <c r="E49" s="461"/>
      <c r="F49" s="462"/>
      <c r="G49" s="461"/>
      <c r="H49" s="461"/>
      <c r="I49" s="463"/>
      <c r="J49" s="463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5.75" customHeight="1">
      <c r="A50" s="33"/>
      <c r="B50" s="457" t="s">
        <v>415</v>
      </c>
      <c r="C50" s="440"/>
      <c r="D50" s="441"/>
      <c r="E50" s="464" t="s">
        <v>283</v>
      </c>
      <c r="F50" s="440"/>
      <c r="G50" s="440"/>
      <c r="H50" s="440"/>
      <c r="I50" s="440"/>
      <c r="J50" s="441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443" t="s">
        <v>284</v>
      </c>
      <c r="B51" s="444" t="s">
        <v>285</v>
      </c>
      <c r="C51" s="444" t="s">
        <v>49</v>
      </c>
      <c r="D51" s="445" t="s">
        <v>286</v>
      </c>
      <c r="E51" s="444" t="s">
        <v>287</v>
      </c>
      <c r="F51" s="445" t="s">
        <v>286</v>
      </c>
      <c r="G51" s="444" t="s">
        <v>288</v>
      </c>
      <c r="H51" s="444" t="s">
        <v>289</v>
      </c>
      <c r="I51" s="444" t="s">
        <v>290</v>
      </c>
      <c r="J51" s="444" t="s">
        <v>291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465"/>
      <c r="B52" s="455" t="s">
        <v>106</v>
      </c>
      <c r="C52" s="450">
        <v>0.0</v>
      </c>
      <c r="D52" s="451">
        <v>0.0</v>
      </c>
      <c r="E52" s="450">
        <v>0.0</v>
      </c>
      <c r="F52" s="451">
        <v>0.0</v>
      </c>
      <c r="G52" s="450">
        <v>0.0</v>
      </c>
      <c r="H52" s="450">
        <v>0.0</v>
      </c>
      <c r="I52" s="451">
        <v>0.0</v>
      </c>
      <c r="J52" s="450">
        <v>0.0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5.75" customHeight="1">
      <c r="A53" s="33"/>
      <c r="B53" s="457" t="s">
        <v>410</v>
      </c>
      <c r="C53" s="458"/>
      <c r="D53" s="459">
        <v>0.0</v>
      </c>
      <c r="E53" s="444"/>
      <c r="F53" s="459">
        <v>0.0</v>
      </c>
      <c r="G53" s="444"/>
      <c r="H53" s="444"/>
      <c r="I53" s="459">
        <v>0.0</v>
      </c>
      <c r="J53" s="444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</row>
    <row r="54" ht="15.75" customHeight="1">
      <c r="A54" s="433"/>
      <c r="B54" s="461"/>
      <c r="C54" s="461"/>
      <c r="D54" s="462"/>
      <c r="E54" s="461"/>
      <c r="F54" s="462"/>
      <c r="G54" s="461"/>
      <c r="H54" s="461"/>
      <c r="I54" s="463"/>
      <c r="J54" s="463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5.75" customHeight="1">
      <c r="A55" s="433"/>
      <c r="B55" s="461"/>
      <c r="C55" s="461"/>
      <c r="D55" s="462"/>
      <c r="E55" s="461"/>
      <c r="F55" s="462"/>
      <c r="G55" s="461"/>
      <c r="H55" s="461"/>
      <c r="I55" s="462"/>
      <c r="J55" s="463"/>
      <c r="K55" s="5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5.75" customHeight="1">
      <c r="A56" s="433"/>
      <c r="B56" s="461"/>
      <c r="C56" s="461"/>
      <c r="D56" s="462"/>
      <c r="E56" s="461"/>
      <c r="F56" s="462"/>
      <c r="G56" s="461"/>
      <c r="H56" s="461"/>
      <c r="I56" s="463"/>
      <c r="J56" s="463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5.75" customHeight="1">
      <c r="A57" s="433"/>
      <c r="B57" s="461"/>
      <c r="C57" s="461"/>
      <c r="D57" s="462"/>
      <c r="E57" s="461"/>
      <c r="F57" s="462"/>
      <c r="G57" s="461"/>
      <c r="H57" s="461"/>
      <c r="I57" s="463"/>
      <c r="J57" s="463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5.75" customHeight="1">
      <c r="A58" s="433"/>
      <c r="B58" s="461"/>
      <c r="C58" s="461"/>
      <c r="D58" s="462"/>
      <c r="E58" s="461"/>
      <c r="F58" s="462"/>
      <c r="G58" s="461"/>
      <c r="H58" s="461"/>
      <c r="I58" s="463"/>
      <c r="J58" s="463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5.75" customHeight="1">
      <c r="A59" s="433"/>
      <c r="B59" s="461"/>
      <c r="C59" s="461"/>
      <c r="D59" s="462"/>
      <c r="E59" s="461"/>
      <c r="F59" s="462"/>
      <c r="G59" s="461"/>
      <c r="H59" s="461"/>
      <c r="I59" s="463"/>
      <c r="J59" s="463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5.75" customHeight="1">
      <c r="A60" s="433"/>
      <c r="B60" s="461"/>
      <c r="C60" s="461"/>
      <c r="D60" s="462"/>
      <c r="E60" s="461"/>
      <c r="F60" s="462"/>
      <c r="G60" s="461"/>
      <c r="H60" s="461"/>
      <c r="I60" s="463"/>
      <c r="J60" s="463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5.75" customHeight="1">
      <c r="A61" s="433"/>
      <c r="B61" s="461"/>
      <c r="C61" s="461"/>
      <c r="D61" s="462"/>
      <c r="E61" s="461"/>
      <c r="F61" s="462"/>
      <c r="G61" s="461"/>
      <c r="H61" s="461"/>
      <c r="I61" s="463"/>
      <c r="J61" s="463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5.75" customHeight="1">
      <c r="A62" s="433"/>
      <c r="B62" s="461"/>
      <c r="C62" s="461"/>
      <c r="D62" s="462"/>
      <c r="E62" s="461"/>
      <c r="F62" s="462"/>
      <c r="G62" s="461"/>
      <c r="H62" s="461"/>
      <c r="I62" s="463"/>
      <c r="J62" s="463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5.75" customHeight="1">
      <c r="A63" s="433"/>
      <c r="B63" s="461"/>
      <c r="C63" s="461"/>
      <c r="D63" s="462"/>
      <c r="E63" s="461"/>
      <c r="F63" s="462"/>
      <c r="G63" s="461"/>
      <c r="H63" s="461"/>
      <c r="I63" s="463"/>
      <c r="J63" s="463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5.75" customHeight="1">
      <c r="A64" s="433"/>
      <c r="B64" s="461"/>
      <c r="C64" s="461"/>
      <c r="D64" s="462"/>
      <c r="E64" s="461"/>
      <c r="F64" s="462"/>
      <c r="G64" s="461"/>
      <c r="H64" s="461"/>
      <c r="I64" s="463"/>
      <c r="J64" s="463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5.75" customHeight="1">
      <c r="A65" s="433"/>
      <c r="B65" s="461"/>
      <c r="C65" s="461"/>
      <c r="D65" s="462"/>
      <c r="E65" s="461"/>
      <c r="F65" s="462"/>
      <c r="G65" s="461"/>
      <c r="H65" s="461"/>
      <c r="I65" s="463"/>
      <c r="J65" s="463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5.75" customHeight="1">
      <c r="A66" s="433"/>
      <c r="B66" s="461"/>
      <c r="C66" s="461"/>
      <c r="D66" s="462"/>
      <c r="E66" s="461"/>
      <c r="F66" s="462"/>
      <c r="G66" s="461"/>
      <c r="H66" s="461"/>
      <c r="I66" s="463"/>
      <c r="J66" s="463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5.75" customHeight="1">
      <c r="A67" s="433"/>
      <c r="B67" s="461"/>
      <c r="C67" s="461"/>
      <c r="D67" s="462"/>
      <c r="E67" s="461"/>
      <c r="F67" s="462"/>
      <c r="G67" s="461"/>
      <c r="H67" s="461"/>
      <c r="I67" s="463"/>
      <c r="J67" s="463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5.75" customHeight="1">
      <c r="A68" s="433"/>
      <c r="B68" s="461"/>
      <c r="C68" s="461"/>
      <c r="D68" s="462"/>
      <c r="E68" s="461"/>
      <c r="F68" s="462"/>
      <c r="G68" s="461"/>
      <c r="H68" s="461"/>
      <c r="I68" s="463"/>
      <c r="J68" s="463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5.75" customHeight="1">
      <c r="A69" s="433"/>
      <c r="B69" s="461"/>
      <c r="C69" s="461"/>
      <c r="D69" s="462"/>
      <c r="E69" s="461"/>
      <c r="F69" s="462"/>
      <c r="G69" s="461"/>
      <c r="H69" s="461"/>
      <c r="I69" s="463"/>
      <c r="J69" s="463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5.75" customHeight="1">
      <c r="A70" s="433"/>
      <c r="B70" s="461"/>
      <c r="C70" s="461"/>
      <c r="D70" s="462"/>
      <c r="E70" s="461"/>
      <c r="F70" s="462"/>
      <c r="G70" s="461"/>
      <c r="H70" s="461"/>
      <c r="I70" s="463"/>
      <c r="J70" s="463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5.75" customHeight="1">
      <c r="A71" s="433"/>
      <c r="B71" s="461"/>
      <c r="C71" s="461"/>
      <c r="D71" s="462"/>
      <c r="E71" s="461"/>
      <c r="F71" s="462"/>
      <c r="G71" s="461"/>
      <c r="H71" s="461"/>
      <c r="I71" s="463"/>
      <c r="J71" s="463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5.75" customHeight="1">
      <c r="A72" s="433"/>
      <c r="B72" s="461"/>
      <c r="C72" s="461"/>
      <c r="D72" s="462"/>
      <c r="E72" s="461"/>
      <c r="F72" s="462"/>
      <c r="G72" s="461"/>
      <c r="H72" s="461"/>
      <c r="I72" s="463"/>
      <c r="J72" s="463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5.75" customHeight="1">
      <c r="A73" s="433"/>
      <c r="B73" s="461"/>
      <c r="C73" s="461"/>
      <c r="D73" s="462"/>
      <c r="E73" s="461"/>
      <c r="F73" s="462"/>
      <c r="G73" s="461"/>
      <c r="H73" s="461"/>
      <c r="I73" s="463"/>
      <c r="J73" s="463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5.75" customHeight="1">
      <c r="A74" s="433"/>
      <c r="B74" s="461"/>
      <c r="C74" s="461"/>
      <c r="D74" s="462"/>
      <c r="E74" s="461"/>
      <c r="F74" s="462"/>
      <c r="G74" s="461"/>
      <c r="H74" s="461"/>
      <c r="I74" s="463"/>
      <c r="J74" s="463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5.75" customHeight="1">
      <c r="A75" s="433"/>
      <c r="B75" s="433"/>
      <c r="C75" s="433"/>
      <c r="D75" s="5"/>
      <c r="E75" s="433"/>
      <c r="F75" s="5"/>
      <c r="G75" s="433"/>
      <c r="H75" s="433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5.75" customHeight="1">
      <c r="A76" s="433"/>
      <c r="B76" s="433"/>
      <c r="C76" s="433"/>
      <c r="D76" s="5"/>
      <c r="E76" s="433"/>
      <c r="F76" s="5"/>
      <c r="G76" s="433"/>
      <c r="H76" s="433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5.75" customHeight="1">
      <c r="A77" s="433"/>
      <c r="B77" s="433"/>
      <c r="C77" s="433"/>
      <c r="D77" s="5"/>
      <c r="E77" s="433"/>
      <c r="F77" s="5"/>
      <c r="G77" s="433"/>
      <c r="H77" s="433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5.75" customHeight="1">
      <c r="A78" s="433"/>
      <c r="B78" s="433"/>
      <c r="C78" s="433"/>
      <c r="D78" s="5"/>
      <c r="E78" s="433"/>
      <c r="F78" s="5"/>
      <c r="G78" s="433"/>
      <c r="H78" s="433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5.75" customHeight="1">
      <c r="A79" s="433"/>
      <c r="B79" s="433"/>
      <c r="C79" s="433"/>
      <c r="D79" s="5"/>
      <c r="E79" s="433"/>
      <c r="F79" s="5"/>
      <c r="G79" s="433"/>
      <c r="H79" s="433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5.75" customHeight="1">
      <c r="A80" s="433"/>
      <c r="B80" s="433"/>
      <c r="C80" s="433"/>
      <c r="D80" s="5"/>
      <c r="E80" s="433"/>
      <c r="F80" s="5"/>
      <c r="G80" s="433"/>
      <c r="H80" s="433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5.75" customHeight="1">
      <c r="A81" s="433"/>
      <c r="B81" s="433"/>
      <c r="C81" s="433"/>
      <c r="D81" s="5"/>
      <c r="E81" s="433"/>
      <c r="F81" s="5"/>
      <c r="G81" s="433"/>
      <c r="H81" s="433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5.75" customHeight="1">
      <c r="A82" s="433"/>
      <c r="B82" s="433"/>
      <c r="C82" s="433"/>
      <c r="D82" s="5"/>
      <c r="E82" s="433"/>
      <c r="F82" s="5"/>
      <c r="G82" s="433"/>
      <c r="H82" s="433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5.75" customHeight="1">
      <c r="A83" s="433"/>
      <c r="B83" s="433"/>
      <c r="C83" s="433"/>
      <c r="D83" s="5"/>
      <c r="E83" s="433"/>
      <c r="F83" s="5"/>
      <c r="G83" s="433"/>
      <c r="H83" s="433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5.75" customHeight="1">
      <c r="A84" s="433"/>
      <c r="B84" s="433"/>
      <c r="C84" s="433"/>
      <c r="D84" s="5"/>
      <c r="E84" s="433"/>
      <c r="F84" s="5"/>
      <c r="G84" s="433"/>
      <c r="H84" s="433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5.75" customHeight="1">
      <c r="A85" s="433"/>
      <c r="B85" s="433"/>
      <c r="C85" s="433"/>
      <c r="D85" s="5"/>
      <c r="E85" s="433"/>
      <c r="F85" s="5"/>
      <c r="G85" s="433"/>
      <c r="H85" s="433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5.75" customHeight="1">
      <c r="A86" s="433"/>
      <c r="B86" s="433"/>
      <c r="C86" s="433"/>
      <c r="D86" s="5"/>
      <c r="E86" s="433"/>
      <c r="F86" s="5"/>
      <c r="G86" s="433"/>
      <c r="H86" s="433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5.75" customHeight="1">
      <c r="A87" s="433"/>
      <c r="B87" s="433"/>
      <c r="C87" s="433"/>
      <c r="D87" s="5"/>
      <c r="E87" s="433"/>
      <c r="F87" s="5"/>
      <c r="G87" s="433"/>
      <c r="H87" s="433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5.75" customHeight="1">
      <c r="A88" s="433"/>
      <c r="B88" s="433"/>
      <c r="C88" s="433"/>
      <c r="D88" s="5"/>
      <c r="E88" s="433"/>
      <c r="F88" s="5"/>
      <c r="G88" s="433"/>
      <c r="H88" s="433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5.75" customHeight="1">
      <c r="A89" s="433"/>
      <c r="B89" s="433"/>
      <c r="C89" s="433"/>
      <c r="D89" s="5"/>
      <c r="E89" s="433"/>
      <c r="F89" s="5"/>
      <c r="G89" s="433"/>
      <c r="H89" s="433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5.75" customHeight="1">
      <c r="A90" s="433"/>
      <c r="B90" s="433"/>
      <c r="C90" s="433"/>
      <c r="D90" s="5"/>
      <c r="E90" s="433"/>
      <c r="F90" s="5"/>
      <c r="G90" s="433"/>
      <c r="H90" s="433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5.75" customHeight="1">
      <c r="A91" s="433"/>
      <c r="B91" s="433"/>
      <c r="C91" s="433"/>
      <c r="D91" s="5"/>
      <c r="E91" s="433"/>
      <c r="F91" s="5"/>
      <c r="G91" s="433"/>
      <c r="H91" s="433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5.75" customHeight="1">
      <c r="A92" s="433"/>
      <c r="B92" s="433"/>
      <c r="C92" s="433"/>
      <c r="D92" s="5"/>
      <c r="E92" s="433"/>
      <c r="F92" s="5"/>
      <c r="G92" s="433"/>
      <c r="H92" s="433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5.75" customHeight="1">
      <c r="A93" s="433"/>
      <c r="B93" s="433"/>
      <c r="C93" s="433"/>
      <c r="D93" s="5"/>
      <c r="E93" s="433"/>
      <c r="F93" s="5"/>
      <c r="G93" s="433"/>
      <c r="H93" s="433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5.75" customHeight="1">
      <c r="A94" s="433"/>
      <c r="B94" s="433"/>
      <c r="C94" s="433"/>
      <c r="D94" s="5"/>
      <c r="E94" s="433"/>
      <c r="F94" s="5"/>
      <c r="G94" s="433"/>
      <c r="H94" s="433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5.75" customHeight="1">
      <c r="A95" s="433"/>
      <c r="B95" s="433"/>
      <c r="C95" s="433"/>
      <c r="D95" s="5"/>
      <c r="E95" s="433"/>
      <c r="F95" s="5"/>
      <c r="G95" s="433"/>
      <c r="H95" s="433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5.75" customHeight="1">
      <c r="A96" s="433"/>
      <c r="B96" s="433"/>
      <c r="C96" s="433"/>
      <c r="D96" s="5"/>
      <c r="E96" s="433"/>
      <c r="F96" s="5"/>
      <c r="G96" s="433"/>
      <c r="H96" s="433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5.75" customHeight="1">
      <c r="A97" s="433"/>
      <c r="B97" s="433"/>
      <c r="C97" s="433"/>
      <c r="D97" s="5"/>
      <c r="E97" s="433"/>
      <c r="F97" s="5"/>
      <c r="G97" s="433"/>
      <c r="H97" s="433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5.75" customHeight="1">
      <c r="A98" s="433"/>
      <c r="B98" s="433"/>
      <c r="C98" s="433"/>
      <c r="D98" s="5"/>
      <c r="E98" s="433"/>
      <c r="F98" s="5"/>
      <c r="G98" s="433"/>
      <c r="H98" s="433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5.75" customHeight="1">
      <c r="A99" s="433"/>
      <c r="B99" s="433"/>
      <c r="C99" s="433"/>
      <c r="D99" s="5"/>
      <c r="E99" s="433"/>
      <c r="F99" s="5"/>
      <c r="G99" s="433"/>
      <c r="H99" s="433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5.75" customHeight="1">
      <c r="A100" s="433"/>
      <c r="B100" s="433"/>
      <c r="C100" s="433"/>
      <c r="D100" s="5"/>
      <c r="E100" s="433"/>
      <c r="F100" s="5"/>
      <c r="G100" s="433"/>
      <c r="H100" s="433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5.75" customHeight="1">
      <c r="A101" s="433"/>
      <c r="B101" s="433"/>
      <c r="C101" s="433"/>
      <c r="D101" s="5"/>
      <c r="E101" s="433"/>
      <c r="F101" s="5"/>
      <c r="G101" s="433"/>
      <c r="H101" s="433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5.75" customHeight="1">
      <c r="A102" s="433"/>
      <c r="B102" s="433"/>
      <c r="C102" s="433"/>
      <c r="D102" s="5"/>
      <c r="E102" s="433"/>
      <c r="F102" s="5"/>
      <c r="G102" s="433"/>
      <c r="H102" s="433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5.75" customHeight="1">
      <c r="A103" s="433"/>
      <c r="B103" s="433"/>
      <c r="C103" s="433"/>
      <c r="D103" s="5"/>
      <c r="E103" s="433"/>
      <c r="F103" s="5"/>
      <c r="G103" s="433"/>
      <c r="H103" s="433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5.75" customHeight="1">
      <c r="A104" s="433"/>
      <c r="B104" s="433"/>
      <c r="C104" s="433"/>
      <c r="D104" s="5"/>
      <c r="E104" s="433"/>
      <c r="F104" s="5"/>
      <c r="G104" s="433"/>
      <c r="H104" s="433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5.75" customHeight="1">
      <c r="A105" s="433"/>
      <c r="B105" s="433"/>
      <c r="C105" s="433"/>
      <c r="D105" s="5"/>
      <c r="E105" s="433"/>
      <c r="F105" s="5"/>
      <c r="G105" s="433"/>
      <c r="H105" s="433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5.75" customHeight="1">
      <c r="A106" s="433"/>
      <c r="B106" s="433"/>
      <c r="C106" s="433"/>
      <c r="D106" s="5"/>
      <c r="E106" s="433"/>
      <c r="F106" s="5"/>
      <c r="G106" s="433"/>
      <c r="H106" s="433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5.75" customHeight="1">
      <c r="A107" s="433"/>
      <c r="B107" s="433"/>
      <c r="C107" s="433"/>
      <c r="D107" s="5"/>
      <c r="E107" s="433"/>
      <c r="F107" s="5"/>
      <c r="G107" s="433"/>
      <c r="H107" s="433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5.75" customHeight="1">
      <c r="A108" s="433"/>
      <c r="B108" s="433"/>
      <c r="C108" s="433"/>
      <c r="D108" s="5"/>
      <c r="E108" s="433"/>
      <c r="F108" s="5"/>
      <c r="G108" s="433"/>
      <c r="H108" s="433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5.75" customHeight="1">
      <c r="A109" s="433"/>
      <c r="B109" s="433"/>
      <c r="C109" s="433"/>
      <c r="D109" s="5"/>
      <c r="E109" s="433"/>
      <c r="F109" s="5"/>
      <c r="G109" s="433"/>
      <c r="H109" s="433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5.75" customHeight="1">
      <c r="A110" s="433"/>
      <c r="B110" s="433"/>
      <c r="C110" s="433"/>
      <c r="D110" s="5"/>
      <c r="E110" s="433"/>
      <c r="F110" s="5"/>
      <c r="G110" s="433"/>
      <c r="H110" s="433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5.75" customHeight="1">
      <c r="A111" s="433"/>
      <c r="B111" s="433"/>
      <c r="C111" s="433"/>
      <c r="D111" s="5"/>
      <c r="E111" s="433"/>
      <c r="F111" s="5"/>
      <c r="G111" s="433"/>
      <c r="H111" s="433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5.75" customHeight="1">
      <c r="A112" s="433"/>
      <c r="B112" s="433"/>
      <c r="C112" s="433"/>
      <c r="D112" s="5"/>
      <c r="E112" s="433"/>
      <c r="F112" s="5"/>
      <c r="G112" s="433"/>
      <c r="H112" s="433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5.75" customHeight="1">
      <c r="A113" s="433"/>
      <c r="B113" s="433"/>
      <c r="C113" s="433"/>
      <c r="D113" s="5"/>
      <c r="E113" s="433"/>
      <c r="F113" s="5"/>
      <c r="G113" s="433"/>
      <c r="H113" s="433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5.75" customHeight="1">
      <c r="A114" s="433"/>
      <c r="B114" s="433"/>
      <c r="C114" s="433"/>
      <c r="D114" s="5"/>
      <c r="E114" s="433"/>
      <c r="F114" s="5"/>
      <c r="G114" s="433"/>
      <c r="H114" s="433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5.75" customHeight="1">
      <c r="A115" s="433"/>
      <c r="B115" s="433"/>
      <c r="C115" s="433"/>
      <c r="D115" s="5"/>
      <c r="E115" s="433"/>
      <c r="F115" s="5"/>
      <c r="G115" s="433"/>
      <c r="H115" s="433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5.75" customHeight="1">
      <c r="A116" s="433"/>
      <c r="B116" s="433"/>
      <c r="C116" s="433"/>
      <c r="D116" s="5"/>
      <c r="E116" s="433"/>
      <c r="F116" s="5"/>
      <c r="G116" s="433"/>
      <c r="H116" s="433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5.75" customHeight="1">
      <c r="A117" s="433"/>
      <c r="B117" s="433"/>
      <c r="C117" s="433"/>
      <c r="D117" s="5"/>
      <c r="E117" s="433"/>
      <c r="F117" s="5"/>
      <c r="G117" s="433"/>
      <c r="H117" s="433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5.75" customHeight="1">
      <c r="A118" s="433"/>
      <c r="B118" s="433"/>
      <c r="C118" s="433"/>
      <c r="D118" s="5"/>
      <c r="E118" s="433"/>
      <c r="F118" s="5"/>
      <c r="G118" s="433"/>
      <c r="H118" s="433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5.75" customHeight="1">
      <c r="A119" s="433"/>
      <c r="B119" s="433"/>
      <c r="C119" s="433"/>
      <c r="D119" s="5"/>
      <c r="E119" s="433"/>
      <c r="F119" s="5"/>
      <c r="G119" s="433"/>
      <c r="H119" s="433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5.75" customHeight="1">
      <c r="A120" s="433"/>
      <c r="B120" s="433"/>
      <c r="C120" s="433"/>
      <c r="D120" s="5"/>
      <c r="E120" s="433"/>
      <c r="F120" s="5"/>
      <c r="G120" s="433"/>
      <c r="H120" s="433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5.75" customHeight="1">
      <c r="A121" s="433"/>
      <c r="B121" s="433"/>
      <c r="C121" s="433"/>
      <c r="D121" s="5"/>
      <c r="E121" s="433"/>
      <c r="F121" s="5"/>
      <c r="G121" s="433"/>
      <c r="H121" s="433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5.75" customHeight="1">
      <c r="A122" s="433"/>
      <c r="B122" s="433"/>
      <c r="C122" s="433"/>
      <c r="D122" s="5"/>
      <c r="E122" s="433"/>
      <c r="F122" s="5"/>
      <c r="G122" s="433"/>
      <c r="H122" s="433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5.75" customHeight="1">
      <c r="A123" s="433"/>
      <c r="B123" s="433"/>
      <c r="C123" s="433"/>
      <c r="D123" s="5"/>
      <c r="E123" s="433"/>
      <c r="F123" s="5"/>
      <c r="G123" s="433"/>
      <c r="H123" s="433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5.75" customHeight="1">
      <c r="A124" s="433"/>
      <c r="B124" s="433"/>
      <c r="C124" s="433"/>
      <c r="D124" s="5"/>
      <c r="E124" s="433"/>
      <c r="F124" s="5"/>
      <c r="G124" s="433"/>
      <c r="H124" s="433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5.75" customHeight="1">
      <c r="A125" s="433"/>
      <c r="B125" s="433"/>
      <c r="C125" s="433"/>
      <c r="D125" s="5"/>
      <c r="E125" s="433"/>
      <c r="F125" s="5"/>
      <c r="G125" s="433"/>
      <c r="H125" s="433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5.75" customHeight="1">
      <c r="A126" s="433"/>
      <c r="B126" s="433"/>
      <c r="C126" s="433"/>
      <c r="D126" s="5"/>
      <c r="E126" s="433"/>
      <c r="F126" s="5"/>
      <c r="G126" s="433"/>
      <c r="H126" s="433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5.75" customHeight="1">
      <c r="A127" s="433"/>
      <c r="B127" s="433"/>
      <c r="C127" s="433"/>
      <c r="D127" s="5"/>
      <c r="E127" s="433"/>
      <c r="F127" s="5"/>
      <c r="G127" s="433"/>
      <c r="H127" s="433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5.75" customHeight="1">
      <c r="A128" s="433"/>
      <c r="B128" s="433"/>
      <c r="C128" s="433"/>
      <c r="D128" s="5"/>
      <c r="E128" s="433"/>
      <c r="F128" s="5"/>
      <c r="G128" s="433"/>
      <c r="H128" s="433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5.75" customHeight="1">
      <c r="A129" s="433"/>
      <c r="B129" s="433"/>
      <c r="C129" s="433"/>
      <c r="D129" s="5"/>
      <c r="E129" s="433"/>
      <c r="F129" s="5"/>
      <c r="G129" s="433"/>
      <c r="H129" s="433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5.75" customHeight="1">
      <c r="A130" s="433"/>
      <c r="B130" s="433"/>
      <c r="C130" s="433"/>
      <c r="D130" s="5"/>
      <c r="E130" s="433"/>
      <c r="F130" s="5"/>
      <c r="G130" s="433"/>
      <c r="H130" s="433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5.75" customHeight="1">
      <c r="A131" s="433"/>
      <c r="B131" s="433"/>
      <c r="C131" s="433"/>
      <c r="D131" s="5"/>
      <c r="E131" s="433"/>
      <c r="F131" s="5"/>
      <c r="G131" s="433"/>
      <c r="H131" s="433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5.75" customHeight="1">
      <c r="A132" s="433"/>
      <c r="B132" s="433"/>
      <c r="C132" s="433"/>
      <c r="D132" s="5"/>
      <c r="E132" s="433"/>
      <c r="F132" s="5"/>
      <c r="G132" s="433"/>
      <c r="H132" s="433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5.75" customHeight="1">
      <c r="A133" s="433"/>
      <c r="B133" s="433"/>
      <c r="C133" s="433"/>
      <c r="D133" s="5"/>
      <c r="E133" s="433"/>
      <c r="F133" s="5"/>
      <c r="G133" s="433"/>
      <c r="H133" s="433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5.75" customHeight="1">
      <c r="A134" s="433"/>
      <c r="B134" s="433"/>
      <c r="C134" s="433"/>
      <c r="D134" s="5"/>
      <c r="E134" s="433"/>
      <c r="F134" s="5"/>
      <c r="G134" s="433"/>
      <c r="H134" s="433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5.75" customHeight="1">
      <c r="A135" s="433"/>
      <c r="B135" s="433"/>
      <c r="C135" s="433"/>
      <c r="D135" s="5"/>
      <c r="E135" s="433"/>
      <c r="F135" s="5"/>
      <c r="G135" s="433"/>
      <c r="H135" s="433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5.75" customHeight="1">
      <c r="A136" s="433"/>
      <c r="B136" s="433"/>
      <c r="C136" s="433"/>
      <c r="D136" s="5"/>
      <c r="E136" s="433"/>
      <c r="F136" s="5"/>
      <c r="G136" s="433"/>
      <c r="H136" s="433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5.75" customHeight="1">
      <c r="A137" s="433"/>
      <c r="B137" s="433"/>
      <c r="C137" s="433"/>
      <c r="D137" s="5"/>
      <c r="E137" s="433"/>
      <c r="F137" s="5"/>
      <c r="G137" s="433"/>
      <c r="H137" s="433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5.75" customHeight="1">
      <c r="A138" s="433"/>
      <c r="B138" s="433"/>
      <c r="C138" s="433"/>
      <c r="D138" s="5"/>
      <c r="E138" s="433"/>
      <c r="F138" s="5"/>
      <c r="G138" s="433"/>
      <c r="H138" s="433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5.75" customHeight="1">
      <c r="A139" s="433"/>
      <c r="B139" s="433"/>
      <c r="C139" s="433"/>
      <c r="D139" s="5"/>
      <c r="E139" s="433"/>
      <c r="F139" s="5"/>
      <c r="G139" s="433"/>
      <c r="H139" s="433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5.75" customHeight="1">
      <c r="A140" s="433"/>
      <c r="B140" s="433"/>
      <c r="C140" s="433"/>
      <c r="D140" s="5"/>
      <c r="E140" s="433"/>
      <c r="F140" s="5"/>
      <c r="G140" s="433"/>
      <c r="H140" s="433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5.75" customHeight="1">
      <c r="A141" s="433"/>
      <c r="B141" s="433"/>
      <c r="C141" s="433"/>
      <c r="D141" s="5"/>
      <c r="E141" s="433"/>
      <c r="F141" s="5"/>
      <c r="G141" s="433"/>
      <c r="H141" s="433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5.75" customHeight="1">
      <c r="A142" s="433"/>
      <c r="B142" s="433"/>
      <c r="C142" s="433"/>
      <c r="D142" s="5"/>
      <c r="E142" s="433"/>
      <c r="F142" s="5"/>
      <c r="G142" s="433"/>
      <c r="H142" s="433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5.75" customHeight="1">
      <c r="A143" s="433"/>
      <c r="B143" s="433"/>
      <c r="C143" s="433"/>
      <c r="D143" s="5"/>
      <c r="E143" s="433"/>
      <c r="F143" s="5"/>
      <c r="G143" s="433"/>
      <c r="H143" s="433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5.75" customHeight="1">
      <c r="A144" s="433"/>
      <c r="B144" s="433"/>
      <c r="C144" s="433"/>
      <c r="D144" s="5"/>
      <c r="E144" s="433"/>
      <c r="F144" s="5"/>
      <c r="G144" s="433"/>
      <c r="H144" s="433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5.75" customHeight="1">
      <c r="A145" s="433"/>
      <c r="B145" s="433"/>
      <c r="C145" s="433"/>
      <c r="D145" s="5"/>
      <c r="E145" s="433"/>
      <c r="F145" s="5"/>
      <c r="G145" s="433"/>
      <c r="H145" s="433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5.75" customHeight="1">
      <c r="A146" s="433"/>
      <c r="B146" s="433"/>
      <c r="C146" s="433"/>
      <c r="D146" s="5"/>
      <c r="E146" s="433"/>
      <c r="F146" s="5"/>
      <c r="G146" s="433"/>
      <c r="H146" s="433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5.75" customHeight="1">
      <c r="A147" s="433"/>
      <c r="B147" s="433"/>
      <c r="C147" s="433"/>
      <c r="D147" s="5"/>
      <c r="E147" s="433"/>
      <c r="F147" s="5"/>
      <c r="G147" s="433"/>
      <c r="H147" s="433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5.75" customHeight="1">
      <c r="A148" s="433"/>
      <c r="B148" s="433"/>
      <c r="C148" s="433"/>
      <c r="D148" s="5"/>
      <c r="E148" s="433"/>
      <c r="F148" s="5"/>
      <c r="G148" s="433"/>
      <c r="H148" s="433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5.75" customHeight="1">
      <c r="A149" s="433"/>
      <c r="B149" s="433"/>
      <c r="C149" s="433"/>
      <c r="D149" s="5"/>
      <c r="E149" s="433"/>
      <c r="F149" s="5"/>
      <c r="G149" s="433"/>
      <c r="H149" s="433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5.75" customHeight="1">
      <c r="A150" s="433"/>
      <c r="B150" s="433"/>
      <c r="C150" s="433"/>
      <c r="D150" s="5"/>
      <c r="E150" s="433"/>
      <c r="F150" s="5"/>
      <c r="G150" s="433"/>
      <c r="H150" s="433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5.75" customHeight="1">
      <c r="A151" s="433"/>
      <c r="B151" s="433"/>
      <c r="C151" s="433"/>
      <c r="D151" s="5"/>
      <c r="E151" s="433"/>
      <c r="F151" s="5"/>
      <c r="G151" s="433"/>
      <c r="H151" s="433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5.75" customHeight="1">
      <c r="A152" s="433"/>
      <c r="B152" s="433"/>
      <c r="C152" s="433"/>
      <c r="D152" s="5"/>
      <c r="E152" s="433"/>
      <c r="F152" s="5"/>
      <c r="G152" s="433"/>
      <c r="H152" s="433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5.75" customHeight="1">
      <c r="A153" s="433"/>
      <c r="B153" s="433"/>
      <c r="C153" s="433"/>
      <c r="D153" s="5"/>
      <c r="E153" s="433"/>
      <c r="F153" s="5"/>
      <c r="G153" s="433"/>
      <c r="H153" s="433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5.75" customHeight="1">
      <c r="A154" s="433"/>
      <c r="B154" s="433"/>
      <c r="C154" s="433"/>
      <c r="D154" s="5"/>
      <c r="E154" s="433"/>
      <c r="F154" s="5"/>
      <c r="G154" s="433"/>
      <c r="H154" s="433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5.75" customHeight="1">
      <c r="A155" s="433"/>
      <c r="B155" s="433"/>
      <c r="C155" s="433"/>
      <c r="D155" s="5"/>
      <c r="E155" s="433"/>
      <c r="F155" s="5"/>
      <c r="G155" s="433"/>
      <c r="H155" s="433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5.75" customHeight="1">
      <c r="A156" s="433"/>
      <c r="B156" s="433"/>
      <c r="C156" s="433"/>
      <c r="D156" s="5"/>
      <c r="E156" s="433"/>
      <c r="F156" s="5"/>
      <c r="G156" s="433"/>
      <c r="H156" s="433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5.75" customHeight="1">
      <c r="A157" s="433"/>
      <c r="B157" s="433"/>
      <c r="C157" s="433"/>
      <c r="D157" s="5"/>
      <c r="E157" s="433"/>
      <c r="F157" s="5"/>
      <c r="G157" s="433"/>
      <c r="H157" s="433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5.75" customHeight="1">
      <c r="A158" s="433"/>
      <c r="B158" s="433"/>
      <c r="C158" s="433"/>
      <c r="D158" s="5"/>
      <c r="E158" s="433"/>
      <c r="F158" s="5"/>
      <c r="G158" s="433"/>
      <c r="H158" s="433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5.75" customHeight="1">
      <c r="A159" s="433"/>
      <c r="B159" s="433"/>
      <c r="C159" s="433"/>
      <c r="D159" s="5"/>
      <c r="E159" s="433"/>
      <c r="F159" s="5"/>
      <c r="G159" s="433"/>
      <c r="H159" s="433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5.75" customHeight="1">
      <c r="A160" s="433"/>
      <c r="B160" s="433"/>
      <c r="C160" s="433"/>
      <c r="D160" s="5"/>
      <c r="E160" s="433"/>
      <c r="F160" s="5"/>
      <c r="G160" s="433"/>
      <c r="H160" s="433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5.75" customHeight="1">
      <c r="A161" s="433"/>
      <c r="B161" s="433"/>
      <c r="C161" s="433"/>
      <c r="D161" s="5"/>
      <c r="E161" s="433"/>
      <c r="F161" s="5"/>
      <c r="G161" s="433"/>
      <c r="H161" s="433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5.75" customHeight="1">
      <c r="A162" s="433"/>
      <c r="B162" s="433"/>
      <c r="C162" s="433"/>
      <c r="D162" s="5"/>
      <c r="E162" s="433"/>
      <c r="F162" s="5"/>
      <c r="G162" s="433"/>
      <c r="H162" s="433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5.75" customHeight="1">
      <c r="A163" s="433"/>
      <c r="B163" s="433"/>
      <c r="C163" s="433"/>
      <c r="D163" s="5"/>
      <c r="E163" s="433"/>
      <c r="F163" s="5"/>
      <c r="G163" s="433"/>
      <c r="H163" s="433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5.75" customHeight="1">
      <c r="A164" s="433"/>
      <c r="B164" s="433"/>
      <c r="C164" s="433"/>
      <c r="D164" s="5"/>
      <c r="E164" s="433"/>
      <c r="F164" s="5"/>
      <c r="G164" s="433"/>
      <c r="H164" s="433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5.75" customHeight="1">
      <c r="A165" s="433"/>
      <c r="B165" s="433"/>
      <c r="C165" s="433"/>
      <c r="D165" s="5"/>
      <c r="E165" s="433"/>
      <c r="F165" s="5"/>
      <c r="G165" s="433"/>
      <c r="H165" s="433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5.75" customHeight="1">
      <c r="A166" s="433"/>
      <c r="B166" s="433"/>
      <c r="C166" s="433"/>
      <c r="D166" s="5"/>
      <c r="E166" s="433"/>
      <c r="F166" s="5"/>
      <c r="G166" s="433"/>
      <c r="H166" s="433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5.75" customHeight="1">
      <c r="A167" s="433"/>
      <c r="B167" s="433"/>
      <c r="C167" s="433"/>
      <c r="D167" s="5"/>
      <c r="E167" s="433"/>
      <c r="F167" s="5"/>
      <c r="G167" s="433"/>
      <c r="H167" s="433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5.75" customHeight="1">
      <c r="A168" s="433"/>
      <c r="B168" s="433"/>
      <c r="C168" s="433"/>
      <c r="D168" s="5"/>
      <c r="E168" s="433"/>
      <c r="F168" s="5"/>
      <c r="G168" s="433"/>
      <c r="H168" s="433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5.75" customHeight="1">
      <c r="A169" s="433"/>
      <c r="B169" s="433"/>
      <c r="C169" s="433"/>
      <c r="D169" s="5"/>
      <c r="E169" s="433"/>
      <c r="F169" s="5"/>
      <c r="G169" s="433"/>
      <c r="H169" s="433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5.75" customHeight="1">
      <c r="A170" s="433"/>
      <c r="B170" s="433"/>
      <c r="C170" s="433"/>
      <c r="D170" s="5"/>
      <c r="E170" s="433"/>
      <c r="F170" s="5"/>
      <c r="G170" s="433"/>
      <c r="H170" s="433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5.75" customHeight="1">
      <c r="A171" s="433"/>
      <c r="B171" s="433"/>
      <c r="C171" s="433"/>
      <c r="D171" s="5"/>
      <c r="E171" s="433"/>
      <c r="F171" s="5"/>
      <c r="G171" s="433"/>
      <c r="H171" s="433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5.75" customHeight="1">
      <c r="A172" s="433"/>
      <c r="B172" s="433"/>
      <c r="C172" s="433"/>
      <c r="D172" s="5"/>
      <c r="E172" s="433"/>
      <c r="F172" s="5"/>
      <c r="G172" s="433"/>
      <c r="H172" s="433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5.75" customHeight="1">
      <c r="A173" s="433"/>
      <c r="B173" s="433"/>
      <c r="C173" s="433"/>
      <c r="D173" s="5"/>
      <c r="E173" s="433"/>
      <c r="F173" s="5"/>
      <c r="G173" s="433"/>
      <c r="H173" s="433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5.75" customHeight="1">
      <c r="A174" s="433"/>
      <c r="B174" s="433"/>
      <c r="C174" s="433"/>
      <c r="D174" s="5"/>
      <c r="E174" s="433"/>
      <c r="F174" s="5"/>
      <c r="G174" s="433"/>
      <c r="H174" s="433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5.75" customHeight="1">
      <c r="A175" s="433"/>
      <c r="B175" s="433"/>
      <c r="C175" s="433"/>
      <c r="D175" s="5"/>
      <c r="E175" s="433"/>
      <c r="F175" s="5"/>
      <c r="G175" s="433"/>
      <c r="H175" s="433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5.75" customHeight="1">
      <c r="A176" s="433"/>
      <c r="B176" s="433"/>
      <c r="C176" s="433"/>
      <c r="D176" s="5"/>
      <c r="E176" s="433"/>
      <c r="F176" s="5"/>
      <c r="G176" s="433"/>
      <c r="H176" s="433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5.75" customHeight="1">
      <c r="A177" s="433"/>
      <c r="B177" s="433"/>
      <c r="C177" s="433"/>
      <c r="D177" s="5"/>
      <c r="E177" s="433"/>
      <c r="F177" s="5"/>
      <c r="G177" s="433"/>
      <c r="H177" s="433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5.75" customHeight="1">
      <c r="A178" s="433"/>
      <c r="B178" s="433"/>
      <c r="C178" s="433"/>
      <c r="D178" s="5"/>
      <c r="E178" s="433"/>
      <c r="F178" s="5"/>
      <c r="G178" s="433"/>
      <c r="H178" s="433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5.75" customHeight="1">
      <c r="A179" s="433"/>
      <c r="B179" s="433"/>
      <c r="C179" s="433"/>
      <c r="D179" s="5"/>
      <c r="E179" s="433"/>
      <c r="F179" s="5"/>
      <c r="G179" s="433"/>
      <c r="H179" s="433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5.75" customHeight="1">
      <c r="A180" s="433"/>
      <c r="B180" s="433"/>
      <c r="C180" s="433"/>
      <c r="D180" s="5"/>
      <c r="E180" s="433"/>
      <c r="F180" s="5"/>
      <c r="G180" s="433"/>
      <c r="H180" s="433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5.75" customHeight="1">
      <c r="A181" s="433"/>
      <c r="B181" s="433"/>
      <c r="C181" s="433"/>
      <c r="D181" s="5"/>
      <c r="E181" s="433"/>
      <c r="F181" s="5"/>
      <c r="G181" s="433"/>
      <c r="H181" s="433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5.75" customHeight="1">
      <c r="A182" s="433"/>
      <c r="B182" s="433"/>
      <c r="C182" s="433"/>
      <c r="D182" s="5"/>
      <c r="E182" s="433"/>
      <c r="F182" s="5"/>
      <c r="G182" s="433"/>
      <c r="H182" s="433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5.75" customHeight="1">
      <c r="A183" s="433"/>
      <c r="B183" s="433"/>
      <c r="C183" s="433"/>
      <c r="D183" s="5"/>
      <c r="E183" s="433"/>
      <c r="F183" s="5"/>
      <c r="G183" s="433"/>
      <c r="H183" s="433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5.75" customHeight="1">
      <c r="A184" s="433"/>
      <c r="B184" s="433"/>
      <c r="C184" s="433"/>
      <c r="D184" s="5"/>
      <c r="E184" s="433"/>
      <c r="F184" s="5"/>
      <c r="G184" s="433"/>
      <c r="H184" s="433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5.75" customHeight="1">
      <c r="A185" s="433"/>
      <c r="B185" s="433"/>
      <c r="C185" s="433"/>
      <c r="D185" s="5"/>
      <c r="E185" s="433"/>
      <c r="F185" s="5"/>
      <c r="G185" s="433"/>
      <c r="H185" s="433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5.75" customHeight="1">
      <c r="A186" s="433"/>
      <c r="B186" s="433"/>
      <c r="C186" s="433"/>
      <c r="D186" s="5"/>
      <c r="E186" s="433"/>
      <c r="F186" s="5"/>
      <c r="G186" s="433"/>
      <c r="H186" s="433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5.75" customHeight="1">
      <c r="A187" s="433"/>
      <c r="B187" s="433"/>
      <c r="C187" s="433"/>
      <c r="D187" s="5"/>
      <c r="E187" s="433"/>
      <c r="F187" s="5"/>
      <c r="G187" s="433"/>
      <c r="H187" s="433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5.75" customHeight="1">
      <c r="A188" s="433"/>
      <c r="B188" s="433"/>
      <c r="C188" s="433"/>
      <c r="D188" s="5"/>
      <c r="E188" s="433"/>
      <c r="F188" s="5"/>
      <c r="G188" s="433"/>
      <c r="H188" s="433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5.75" customHeight="1">
      <c r="A189" s="433"/>
      <c r="B189" s="433"/>
      <c r="C189" s="433"/>
      <c r="D189" s="5"/>
      <c r="E189" s="433"/>
      <c r="F189" s="5"/>
      <c r="G189" s="433"/>
      <c r="H189" s="433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5.75" customHeight="1">
      <c r="A190" s="433"/>
      <c r="B190" s="433"/>
      <c r="C190" s="433"/>
      <c r="D190" s="5"/>
      <c r="E190" s="433"/>
      <c r="F190" s="5"/>
      <c r="G190" s="433"/>
      <c r="H190" s="433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5.75" customHeight="1">
      <c r="A191" s="433"/>
      <c r="B191" s="433"/>
      <c r="C191" s="433"/>
      <c r="D191" s="5"/>
      <c r="E191" s="433"/>
      <c r="F191" s="5"/>
      <c r="G191" s="433"/>
      <c r="H191" s="433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5.75" customHeight="1">
      <c r="A192" s="433"/>
      <c r="B192" s="433"/>
      <c r="C192" s="433"/>
      <c r="D192" s="5"/>
      <c r="E192" s="433"/>
      <c r="F192" s="5"/>
      <c r="G192" s="433"/>
      <c r="H192" s="433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5.75" customHeight="1">
      <c r="A193" s="433"/>
      <c r="B193" s="433"/>
      <c r="C193" s="433"/>
      <c r="D193" s="5"/>
      <c r="E193" s="433"/>
      <c r="F193" s="5"/>
      <c r="G193" s="433"/>
      <c r="H193" s="433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5.75" customHeight="1">
      <c r="A194" s="433"/>
      <c r="B194" s="433"/>
      <c r="C194" s="433"/>
      <c r="D194" s="5"/>
      <c r="E194" s="433"/>
      <c r="F194" s="5"/>
      <c r="G194" s="433"/>
      <c r="H194" s="433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5.75" customHeight="1">
      <c r="A195" s="433"/>
      <c r="B195" s="433"/>
      <c r="C195" s="433"/>
      <c r="D195" s="5"/>
      <c r="E195" s="433"/>
      <c r="F195" s="5"/>
      <c r="G195" s="433"/>
      <c r="H195" s="433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5.75" customHeight="1">
      <c r="A196" s="433"/>
      <c r="B196" s="433"/>
      <c r="C196" s="433"/>
      <c r="D196" s="5"/>
      <c r="E196" s="433"/>
      <c r="F196" s="5"/>
      <c r="G196" s="433"/>
      <c r="H196" s="433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5.75" customHeight="1">
      <c r="A197" s="433"/>
      <c r="B197" s="433"/>
      <c r="C197" s="433"/>
      <c r="D197" s="5"/>
      <c r="E197" s="433"/>
      <c r="F197" s="5"/>
      <c r="G197" s="433"/>
      <c r="H197" s="433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5.75" customHeight="1">
      <c r="A198" s="433"/>
      <c r="B198" s="433"/>
      <c r="C198" s="433"/>
      <c r="D198" s="5"/>
      <c r="E198" s="433"/>
      <c r="F198" s="5"/>
      <c r="G198" s="433"/>
      <c r="H198" s="433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5.75" customHeight="1">
      <c r="A199" s="433"/>
      <c r="B199" s="433"/>
      <c r="C199" s="433"/>
      <c r="D199" s="5"/>
      <c r="E199" s="433"/>
      <c r="F199" s="5"/>
      <c r="G199" s="433"/>
      <c r="H199" s="433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5.75" customHeight="1">
      <c r="A200" s="433"/>
      <c r="B200" s="433"/>
      <c r="C200" s="433"/>
      <c r="D200" s="5"/>
      <c r="E200" s="433"/>
      <c r="F200" s="5"/>
      <c r="G200" s="433"/>
      <c r="H200" s="433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5.75" customHeight="1">
      <c r="A201" s="433"/>
      <c r="B201" s="433"/>
      <c r="C201" s="433"/>
      <c r="D201" s="5"/>
      <c r="E201" s="433"/>
      <c r="F201" s="5"/>
      <c r="G201" s="433"/>
      <c r="H201" s="433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5.75" customHeight="1">
      <c r="A202" s="433"/>
      <c r="B202" s="433"/>
      <c r="C202" s="433"/>
      <c r="D202" s="5"/>
      <c r="E202" s="433"/>
      <c r="F202" s="5"/>
      <c r="G202" s="433"/>
      <c r="H202" s="433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5.75" customHeight="1">
      <c r="A203" s="433"/>
      <c r="B203" s="433"/>
      <c r="C203" s="433"/>
      <c r="D203" s="5"/>
      <c r="E203" s="433"/>
      <c r="F203" s="5"/>
      <c r="G203" s="433"/>
      <c r="H203" s="433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5.75" customHeight="1">
      <c r="A204" s="433"/>
      <c r="B204" s="433"/>
      <c r="C204" s="433"/>
      <c r="D204" s="5"/>
      <c r="E204" s="433"/>
      <c r="F204" s="5"/>
      <c r="G204" s="433"/>
      <c r="H204" s="433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5.75" customHeight="1">
      <c r="A205" s="433"/>
      <c r="B205" s="433"/>
      <c r="C205" s="433"/>
      <c r="D205" s="5"/>
      <c r="E205" s="433"/>
      <c r="F205" s="5"/>
      <c r="G205" s="433"/>
      <c r="H205" s="433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5.75" customHeight="1">
      <c r="A206" s="433"/>
      <c r="B206" s="433"/>
      <c r="C206" s="433"/>
      <c r="D206" s="5"/>
      <c r="E206" s="433"/>
      <c r="F206" s="5"/>
      <c r="G206" s="433"/>
      <c r="H206" s="433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5.75" customHeight="1">
      <c r="A207" s="433"/>
      <c r="B207" s="433"/>
      <c r="C207" s="433"/>
      <c r="D207" s="5"/>
      <c r="E207" s="433"/>
      <c r="F207" s="5"/>
      <c r="G207" s="433"/>
      <c r="H207" s="433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5.75" customHeight="1">
      <c r="A208" s="433"/>
      <c r="B208" s="433"/>
      <c r="C208" s="433"/>
      <c r="D208" s="5"/>
      <c r="E208" s="433"/>
      <c r="F208" s="5"/>
      <c r="G208" s="433"/>
      <c r="H208" s="433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5.75" customHeight="1">
      <c r="A209" s="433"/>
      <c r="B209" s="433"/>
      <c r="C209" s="433"/>
      <c r="D209" s="5"/>
      <c r="E209" s="433"/>
      <c r="F209" s="5"/>
      <c r="G209" s="433"/>
      <c r="H209" s="433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5.75" customHeight="1">
      <c r="A210" s="433"/>
      <c r="B210" s="433"/>
      <c r="C210" s="433"/>
      <c r="D210" s="5"/>
      <c r="E210" s="433"/>
      <c r="F210" s="5"/>
      <c r="G210" s="433"/>
      <c r="H210" s="433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5.75" customHeight="1">
      <c r="A211" s="433"/>
      <c r="B211" s="433"/>
      <c r="C211" s="433"/>
      <c r="D211" s="5"/>
      <c r="E211" s="433"/>
      <c r="F211" s="5"/>
      <c r="G211" s="433"/>
      <c r="H211" s="433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5.75" customHeight="1">
      <c r="A212" s="433"/>
      <c r="B212" s="433"/>
      <c r="C212" s="433"/>
      <c r="D212" s="5"/>
      <c r="E212" s="433"/>
      <c r="F212" s="5"/>
      <c r="G212" s="433"/>
      <c r="H212" s="433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5.75" customHeight="1">
      <c r="A213" s="433"/>
      <c r="B213" s="433"/>
      <c r="C213" s="433"/>
      <c r="D213" s="5"/>
      <c r="E213" s="433"/>
      <c r="F213" s="5"/>
      <c r="G213" s="433"/>
      <c r="H213" s="433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5.75" customHeight="1">
      <c r="A214" s="433"/>
      <c r="B214" s="433"/>
      <c r="C214" s="433"/>
      <c r="D214" s="5"/>
      <c r="E214" s="433"/>
      <c r="F214" s="5"/>
      <c r="G214" s="433"/>
      <c r="H214" s="433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5.75" customHeight="1">
      <c r="A215" s="433"/>
      <c r="B215" s="433"/>
      <c r="C215" s="433"/>
      <c r="D215" s="5"/>
      <c r="E215" s="433"/>
      <c r="F215" s="5"/>
      <c r="G215" s="433"/>
      <c r="H215" s="433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5.75" customHeight="1">
      <c r="A216" s="433"/>
      <c r="B216" s="433"/>
      <c r="C216" s="433"/>
      <c r="D216" s="5"/>
      <c r="E216" s="433"/>
      <c r="F216" s="5"/>
      <c r="G216" s="433"/>
      <c r="H216" s="433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5.75" customHeight="1">
      <c r="A217" s="433"/>
      <c r="B217" s="433"/>
      <c r="C217" s="433"/>
      <c r="D217" s="5"/>
      <c r="E217" s="433"/>
      <c r="F217" s="5"/>
      <c r="G217" s="433"/>
      <c r="H217" s="433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5.75" customHeight="1">
      <c r="A218" s="433"/>
      <c r="B218" s="433"/>
      <c r="C218" s="433"/>
      <c r="D218" s="5"/>
      <c r="E218" s="433"/>
      <c r="F218" s="5"/>
      <c r="G218" s="433"/>
      <c r="H218" s="433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5.75" customHeight="1">
      <c r="A219" s="433"/>
      <c r="B219" s="433"/>
      <c r="C219" s="433"/>
      <c r="D219" s="5"/>
      <c r="E219" s="433"/>
      <c r="F219" s="5"/>
      <c r="G219" s="433"/>
      <c r="H219" s="433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5.75" customHeight="1">
      <c r="A220" s="433"/>
      <c r="B220" s="433"/>
      <c r="C220" s="433"/>
      <c r="D220" s="5"/>
      <c r="E220" s="433"/>
      <c r="F220" s="5"/>
      <c r="G220" s="433"/>
      <c r="H220" s="433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ht="15.75" customHeight="1">
      <c r="A221" s="433"/>
      <c r="B221" s="433"/>
      <c r="C221" s="433"/>
      <c r="D221" s="5"/>
      <c r="E221" s="433"/>
      <c r="F221" s="5"/>
      <c r="G221" s="433"/>
      <c r="H221" s="433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ht="15.75" customHeight="1">
      <c r="A222" s="433"/>
      <c r="B222" s="433"/>
      <c r="C222" s="433"/>
      <c r="D222" s="5"/>
      <c r="E222" s="433"/>
      <c r="F222" s="5"/>
      <c r="G222" s="433"/>
      <c r="H222" s="433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ht="15.75" customHeight="1">
      <c r="A223" s="433"/>
      <c r="B223" s="433"/>
      <c r="C223" s="433"/>
      <c r="D223" s="5"/>
      <c r="E223" s="433"/>
      <c r="F223" s="5"/>
      <c r="G223" s="433"/>
      <c r="H223" s="433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ht="15.75" customHeight="1">
      <c r="A224" s="433"/>
      <c r="B224" s="433"/>
      <c r="C224" s="433"/>
      <c r="D224" s="5"/>
      <c r="E224" s="433"/>
      <c r="F224" s="5"/>
      <c r="G224" s="433"/>
      <c r="H224" s="433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ht="15.75" customHeight="1">
      <c r="A225" s="433"/>
      <c r="B225" s="433"/>
      <c r="C225" s="433"/>
      <c r="D225" s="5"/>
      <c r="E225" s="433"/>
      <c r="F225" s="5"/>
      <c r="G225" s="433"/>
      <c r="H225" s="433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ht="15.75" customHeight="1">
      <c r="A226" s="433"/>
      <c r="B226" s="433"/>
      <c r="C226" s="433"/>
      <c r="D226" s="5"/>
      <c r="E226" s="433"/>
      <c r="F226" s="5"/>
      <c r="G226" s="433"/>
      <c r="H226" s="433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ht="15.75" customHeight="1">
      <c r="A227" s="433"/>
      <c r="B227" s="433"/>
      <c r="C227" s="433"/>
      <c r="D227" s="5"/>
      <c r="E227" s="433"/>
      <c r="F227" s="5"/>
      <c r="G227" s="433"/>
      <c r="H227" s="433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ht="15.75" customHeight="1">
      <c r="A228" s="433"/>
      <c r="B228" s="433"/>
      <c r="C228" s="433"/>
      <c r="D228" s="5"/>
      <c r="E228" s="433"/>
      <c r="F228" s="5"/>
      <c r="G228" s="433"/>
      <c r="H228" s="433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ht="15.75" customHeight="1">
      <c r="A229" s="433"/>
      <c r="B229" s="433"/>
      <c r="C229" s="433"/>
      <c r="D229" s="5"/>
      <c r="E229" s="433"/>
      <c r="F229" s="5"/>
      <c r="G229" s="433"/>
      <c r="H229" s="433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ht="15.75" customHeight="1">
      <c r="A230" s="433"/>
      <c r="B230" s="433"/>
      <c r="C230" s="433"/>
      <c r="D230" s="5"/>
      <c r="E230" s="433"/>
      <c r="F230" s="5"/>
      <c r="G230" s="433"/>
      <c r="H230" s="433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ht="15.75" customHeight="1">
      <c r="A231" s="433"/>
      <c r="B231" s="433"/>
      <c r="C231" s="433"/>
      <c r="D231" s="5"/>
      <c r="E231" s="433"/>
      <c r="F231" s="5"/>
      <c r="G231" s="433"/>
      <c r="H231" s="433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ht="15.75" customHeight="1">
      <c r="A232" s="433"/>
      <c r="B232" s="433"/>
      <c r="C232" s="433"/>
      <c r="D232" s="5"/>
      <c r="E232" s="433"/>
      <c r="F232" s="5"/>
      <c r="G232" s="433"/>
      <c r="H232" s="433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ht="15.75" customHeight="1">
      <c r="A233" s="433"/>
      <c r="B233" s="433"/>
      <c r="C233" s="433"/>
      <c r="D233" s="5"/>
      <c r="E233" s="433"/>
      <c r="F233" s="5"/>
      <c r="G233" s="433"/>
      <c r="H233" s="433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ht="15.75" customHeight="1">
      <c r="A234" s="433"/>
      <c r="B234" s="433"/>
      <c r="C234" s="433"/>
      <c r="D234" s="5"/>
      <c r="E234" s="433"/>
      <c r="F234" s="5"/>
      <c r="G234" s="433"/>
      <c r="H234" s="433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ht="15.75" customHeight="1">
      <c r="A235" s="433"/>
      <c r="B235" s="433"/>
      <c r="C235" s="433"/>
      <c r="D235" s="5"/>
      <c r="E235" s="433"/>
      <c r="F235" s="5"/>
      <c r="G235" s="433"/>
      <c r="H235" s="433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ht="15.75" customHeight="1">
      <c r="A236" s="433"/>
      <c r="B236" s="433"/>
      <c r="C236" s="433"/>
      <c r="D236" s="5"/>
      <c r="E236" s="433"/>
      <c r="F236" s="5"/>
      <c r="G236" s="433"/>
      <c r="H236" s="433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ht="15.75" customHeight="1">
      <c r="A237" s="433"/>
      <c r="B237" s="433"/>
      <c r="C237" s="433"/>
      <c r="D237" s="5"/>
      <c r="E237" s="433"/>
      <c r="F237" s="5"/>
      <c r="G237" s="433"/>
      <c r="H237" s="433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ht="15.75" customHeight="1">
      <c r="A238" s="433"/>
      <c r="B238" s="433"/>
      <c r="C238" s="433"/>
      <c r="D238" s="5"/>
      <c r="E238" s="433"/>
      <c r="F238" s="5"/>
      <c r="G238" s="433"/>
      <c r="H238" s="433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ht="15.75" customHeight="1">
      <c r="A239" s="433"/>
      <c r="B239" s="433"/>
      <c r="C239" s="433"/>
      <c r="D239" s="5"/>
      <c r="E239" s="433"/>
      <c r="F239" s="5"/>
      <c r="G239" s="433"/>
      <c r="H239" s="433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ht="15.75" customHeight="1">
      <c r="A240" s="433"/>
      <c r="B240" s="433"/>
      <c r="C240" s="433"/>
      <c r="D240" s="5"/>
      <c r="E240" s="433"/>
      <c r="F240" s="5"/>
      <c r="G240" s="433"/>
      <c r="H240" s="433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ht="15.75" customHeight="1">
      <c r="A241" s="433"/>
      <c r="B241" s="433"/>
      <c r="C241" s="433"/>
      <c r="D241" s="5"/>
      <c r="E241" s="433"/>
      <c r="F241" s="5"/>
      <c r="G241" s="433"/>
      <c r="H241" s="433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ht="15.75" customHeight="1">
      <c r="A242" s="433"/>
      <c r="B242" s="433"/>
      <c r="C242" s="433"/>
      <c r="D242" s="5"/>
      <c r="E242" s="433"/>
      <c r="F242" s="5"/>
      <c r="G242" s="433"/>
      <c r="H242" s="433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ht="15.75" customHeight="1">
      <c r="A243" s="433"/>
      <c r="B243" s="433"/>
      <c r="C243" s="433"/>
      <c r="D243" s="5"/>
      <c r="E243" s="433"/>
      <c r="F243" s="5"/>
      <c r="G243" s="433"/>
      <c r="H243" s="433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ht="15.75" customHeight="1">
      <c r="A244" s="433"/>
      <c r="B244" s="433"/>
      <c r="C244" s="433"/>
      <c r="D244" s="5"/>
      <c r="E244" s="433"/>
      <c r="F244" s="5"/>
      <c r="G244" s="433"/>
      <c r="H244" s="433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ht="15.75" customHeight="1">
      <c r="A245" s="433"/>
      <c r="B245" s="433"/>
      <c r="C245" s="433"/>
      <c r="D245" s="5"/>
      <c r="E245" s="433"/>
      <c r="F245" s="5"/>
      <c r="G245" s="433"/>
      <c r="H245" s="433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ht="15.75" customHeight="1">
      <c r="A246" s="433"/>
      <c r="B246" s="433"/>
      <c r="C246" s="433"/>
      <c r="D246" s="5"/>
      <c r="E246" s="433"/>
      <c r="F246" s="5"/>
      <c r="G246" s="433"/>
      <c r="H246" s="433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ht="15.75" customHeight="1">
      <c r="A247" s="433"/>
      <c r="B247" s="433"/>
      <c r="C247" s="433"/>
      <c r="D247" s="5"/>
      <c r="E247" s="433"/>
      <c r="F247" s="5"/>
      <c r="G247" s="433"/>
      <c r="H247" s="433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ht="15.75" customHeight="1">
      <c r="A248" s="433"/>
      <c r="B248" s="433"/>
      <c r="C248" s="433"/>
      <c r="D248" s="5"/>
      <c r="E248" s="433"/>
      <c r="F248" s="5"/>
      <c r="G248" s="433"/>
      <c r="H248" s="433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ht="15.75" customHeight="1">
      <c r="A249" s="433"/>
      <c r="B249" s="433"/>
      <c r="C249" s="433"/>
      <c r="D249" s="5"/>
      <c r="E249" s="433"/>
      <c r="F249" s="5"/>
      <c r="G249" s="433"/>
      <c r="H249" s="433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ht="15.75" customHeight="1">
      <c r="A250" s="433"/>
      <c r="B250" s="433"/>
      <c r="C250" s="433"/>
      <c r="D250" s="5"/>
      <c r="E250" s="433"/>
      <c r="F250" s="5"/>
      <c r="G250" s="433"/>
      <c r="H250" s="433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ht="15.75" customHeight="1">
      <c r="A251" s="433"/>
      <c r="B251" s="433"/>
      <c r="C251" s="433"/>
      <c r="D251" s="5"/>
      <c r="E251" s="433"/>
      <c r="F251" s="5"/>
      <c r="G251" s="433"/>
      <c r="H251" s="433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ht="15.75" customHeight="1">
      <c r="A252" s="433"/>
      <c r="B252" s="433"/>
      <c r="C252" s="433"/>
      <c r="D252" s="5"/>
      <c r="E252" s="433"/>
      <c r="F252" s="5"/>
      <c r="G252" s="433"/>
      <c r="H252" s="433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ht="15.75" customHeight="1">
      <c r="A253" s="433"/>
      <c r="B253" s="433"/>
      <c r="C253" s="433"/>
      <c r="D253" s="5"/>
      <c r="E253" s="433"/>
      <c r="F253" s="5"/>
      <c r="G253" s="433"/>
      <c r="H253" s="433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H2:J2"/>
    <mergeCell ref="B4:J4"/>
    <mergeCell ref="B5:J5"/>
    <mergeCell ref="B6:J6"/>
    <mergeCell ref="B7:J7"/>
    <mergeCell ref="B9:D9"/>
    <mergeCell ref="E9:J9"/>
    <mergeCell ref="C14:C16"/>
    <mergeCell ref="D14:D16"/>
    <mergeCell ref="B17:B19"/>
    <mergeCell ref="C17:C19"/>
    <mergeCell ref="D17:D19"/>
    <mergeCell ref="B20:B22"/>
    <mergeCell ref="C20:C22"/>
    <mergeCell ref="D20:D22"/>
    <mergeCell ref="B11:B13"/>
    <mergeCell ref="C11:C13"/>
    <mergeCell ref="D11:D13"/>
    <mergeCell ref="E11:E13"/>
    <mergeCell ref="F11:F13"/>
    <mergeCell ref="G11:G13"/>
    <mergeCell ref="B14:B16"/>
    <mergeCell ref="G14:G16"/>
    <mergeCell ref="E14:E16"/>
    <mergeCell ref="F14:F16"/>
    <mergeCell ref="E17:E19"/>
    <mergeCell ref="F17:F19"/>
    <mergeCell ref="G17:G19"/>
    <mergeCell ref="F20:F22"/>
    <mergeCell ref="G20:G22"/>
    <mergeCell ref="H33:H35"/>
    <mergeCell ref="I33:I35"/>
    <mergeCell ref="J33:J35"/>
    <mergeCell ref="E20:E22"/>
    <mergeCell ref="E24:E25"/>
    <mergeCell ref="F24:F25"/>
    <mergeCell ref="G24:G25"/>
    <mergeCell ref="E33:E35"/>
    <mergeCell ref="F33:F35"/>
    <mergeCell ref="G33:G35"/>
    <mergeCell ref="B45:D45"/>
    <mergeCell ref="E45:J45"/>
    <mergeCell ref="B48:C48"/>
    <mergeCell ref="B50:D50"/>
    <mergeCell ref="E50:J50"/>
    <mergeCell ref="B53:C53"/>
    <mergeCell ref="E36:E37"/>
    <mergeCell ref="F36:F37"/>
    <mergeCell ref="G36:G37"/>
    <mergeCell ref="H36:H37"/>
    <mergeCell ref="I36:I37"/>
    <mergeCell ref="J36:J37"/>
    <mergeCell ref="B43:C43"/>
  </mergeCells>
  <printOptions horizontalCentered="1"/>
  <pageMargins bottom="0.3628719275549806" footer="0.0" header="0.0" left="0.5278137128072445" right="0.5388098318240621" top="0.0"/>
  <pageSetup fitToHeight="0" orientation="portrait"/>
  <drawing r:id="rId1"/>
</worksheet>
</file>